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T:\GemowinNG\GmFx\checkout\Duedingen\522198\"/>
    </mc:Choice>
  </mc:AlternateContent>
  <xr:revisionPtr revIDLastSave="0" documentId="13_ncr:1_{4F994882-FF0B-4F44-907F-04AFEEC0961D}" xr6:coauthVersionLast="47" xr6:coauthVersionMax="47" xr10:uidLastSave="{00000000-0000-0000-0000-000000000000}"/>
  <bookViews>
    <workbookView xWindow="28680" yWindow="1050" windowWidth="29040" windowHeight="17640" xr2:uid="{00000000-000D-0000-FFFF-FFFF00000000}"/>
  </bookViews>
  <sheets>
    <sheet name="Subventionsgesuch KITA" sheetId="7" r:id="rId1"/>
    <sheet name="Tarife" sheetId="17" state="hidden" r:id="rId2"/>
  </sheets>
  <definedNames>
    <definedName name="_xlnm.Print_Area" localSheetId="0">'Subventionsgesuch KITA'!$A$1:$F$109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17" l="1"/>
  <c r="C3" i="17"/>
  <c r="C4" i="17"/>
  <c r="C5" i="17"/>
  <c r="C6" i="17"/>
  <c r="C7" i="17"/>
  <c r="C8" i="17"/>
  <c r="C9" i="17"/>
  <c r="C10" i="17"/>
  <c r="C11" i="17"/>
  <c r="C12" i="17"/>
  <c r="C13" i="17"/>
  <c r="C14" i="17"/>
  <c r="C2" i="17"/>
  <c r="A5" i="17"/>
  <c r="A6" i="17"/>
  <c r="A7" i="17"/>
  <c r="A8" i="17"/>
  <c r="A9" i="17"/>
  <c r="A10" i="17"/>
  <c r="A11" i="17"/>
  <c r="A12" i="17"/>
  <c r="A13" i="17"/>
  <c r="A14" i="17"/>
  <c r="A4" i="17"/>
  <c r="F60" i="7" l="1"/>
  <c r="F61" i="7" l="1"/>
  <c r="F59" i="7" l="1"/>
  <c r="E3" i="17"/>
  <c r="E4" i="17"/>
  <c r="F4" i="17"/>
  <c r="E5" i="17"/>
  <c r="F5" i="17"/>
  <c r="E6" i="17"/>
  <c r="F6" i="17"/>
  <c r="E7" i="17"/>
  <c r="F7" i="17"/>
  <c r="E8" i="17"/>
  <c r="F8" i="17"/>
  <c r="E9" i="17"/>
  <c r="F9" i="17"/>
  <c r="E10" i="17"/>
  <c r="F10" i="17"/>
  <c r="E11" i="17"/>
  <c r="F11" i="17"/>
  <c r="E12" i="17"/>
  <c r="F12" i="17"/>
  <c r="E13" i="17"/>
  <c r="F13" i="17"/>
  <c r="E14" i="17"/>
  <c r="F14" i="17"/>
  <c r="F2" i="17"/>
  <c r="E2" i="17"/>
  <c r="F52" i="7" l="1"/>
  <c r="F63" i="7" l="1"/>
  <c r="F67" i="7" l="1"/>
  <c r="F66" i="7"/>
  <c r="F58" i="7"/>
  <c r="F57" i="7"/>
  <c r="F56" i="7"/>
  <c r="F55" i="7"/>
  <c r="F54" i="7"/>
  <c r="F69" i="7" s="1"/>
</calcChain>
</file>

<file path=xl/sharedStrings.xml><?xml version="1.0" encoding="utf-8"?>
<sst xmlns="http://schemas.openxmlformats.org/spreadsheetml/2006/main" count="108" uniqueCount="99">
  <si>
    <t>FritaxEEAT_2</t>
  </si>
  <si>
    <t>FritaxEPAT_2</t>
  </si>
  <si>
    <t>1. Veranlagungsanzeige</t>
  </si>
  <si>
    <t>2. Veranlagungsanzeige</t>
  </si>
  <si>
    <t>Beträge, welche bei der Feststellung des Tarifs  berücksichtig werden</t>
  </si>
  <si>
    <t>Einkommen netto</t>
  </si>
  <si>
    <t>Ziffer 4.910</t>
  </si>
  <si>
    <t>Ziffer 4.120</t>
  </si>
  <si>
    <t>Ziffer 4.130</t>
  </si>
  <si>
    <t>Ziffer 4.110</t>
  </si>
  <si>
    <t>Ziffer 4.140</t>
  </si>
  <si>
    <t>Ziffer 4.210</t>
  </si>
  <si>
    <t>Ziffer 4.310</t>
  </si>
  <si>
    <t xml:space="preserve">Fügen Sie folgende Ziffern hinzu: </t>
  </si>
  <si>
    <t>(nur positive Beträge)</t>
  </si>
  <si>
    <t>Personen mit Quellensteuer</t>
  </si>
  <si>
    <t>Steuerbares Einkommen (brutto)</t>
  </si>
  <si>
    <t>80% werden berücksichtigt</t>
  </si>
  <si>
    <t>Steuerbares Vermögen</t>
  </si>
  <si>
    <t>Steuerbares Vermögen
(1/20 sind 5%)</t>
  </si>
  <si>
    <t>Unfallversicherung und Krankenkasse</t>
  </si>
  <si>
    <t xml:space="preserve">Andere Prämien und Beitragszahlungen </t>
  </si>
  <si>
    <t>Prämien Vorsorge 3a</t>
  </si>
  <si>
    <t>2. Säule, Pensionskasse</t>
  </si>
  <si>
    <t>Private Immobilienkosten
(wenn mehr als  CHF 15'000.00)</t>
  </si>
  <si>
    <t xml:space="preserve">(bitte notieren Sie alle negativen Zahlen der Veranlagungsanzeige
oder der Steuererklärung in dieser Tabelle als positive Zahlen. </t>
  </si>
  <si>
    <t>Ziffer 7.910</t>
  </si>
  <si>
    <t>Private Schuldzinsen
(wenn mehr als CHF 30'000.00)</t>
  </si>
  <si>
    <t>Ziffer 4.380</t>
  </si>
  <si>
    <t>Fremdbetreuungskosten
(Anteil der CHF 3'000.00 übersteigt)</t>
  </si>
  <si>
    <t>Ziffer 2.130</t>
  </si>
  <si>
    <t>Sonstige Berufsauslagen</t>
  </si>
  <si>
    <t>Erwerbstätige Personen / Rentenbezüger</t>
  </si>
  <si>
    <t>"Steuerbares Vermögen"</t>
  </si>
  <si>
    <t>Einkommen min.</t>
  </si>
  <si>
    <t>Einkommen max.</t>
  </si>
  <si>
    <t>Tarife 1H-2H</t>
  </si>
  <si>
    <t>Tarife 3H-8H</t>
  </si>
  <si>
    <t>1.     Personalien der Erziehungsberechtigten</t>
  </si>
  <si>
    <t>Name</t>
  </si>
  <si>
    <t>Vorname</t>
  </si>
  <si>
    <t>Strasse / Nummer</t>
  </si>
  <si>
    <t>PLZ / Ort</t>
  </si>
  <si>
    <t>Geburtsdatum</t>
  </si>
  <si>
    <t>Zivilstand</t>
  </si>
  <si>
    <t>E-Mail</t>
  </si>
  <si>
    <t>Telefon / Mobile</t>
  </si>
  <si>
    <t>Beruf</t>
  </si>
  <si>
    <t>Arbeitgeber</t>
  </si>
  <si>
    <t>Stellenprozente</t>
  </si>
  <si>
    <t>Gesuchsteller:in</t>
  </si>
  <si>
    <t>Ehe-, Konkubinats-, Eingetragene:r Partner:in *</t>
  </si>
  <si>
    <t>* Geben Sie hier auch Ihre:n Partner:in an, welche:r nicht Elternteil des Kindes ist, wenn er:sie im gleichen Haushalt lebt.</t>
  </si>
  <si>
    <t>Bank / Post</t>
  </si>
  <si>
    <t>IBAN</t>
  </si>
  <si>
    <t>Kontoinhaber:in</t>
  </si>
  <si>
    <t>Geschlecht</t>
  </si>
  <si>
    <t>Kindertagesstätte</t>
  </si>
  <si>
    <t>Betreuungsbeginn</t>
  </si>
  <si>
    <t>Kind 1</t>
  </si>
  <si>
    <t>Kind 2</t>
  </si>
  <si>
    <t>Kind 3</t>
  </si>
  <si>
    <t>Legen Sie ebenfalls Kopien von diesen Dokumenten bei, wenn es auf Ihre Situation zutrifft:</t>
  </si>
  <si>
    <t xml:space="preserve">Vollmachtserklärung </t>
  </si>
  <si>
    <t>Die Unterzeichnenden</t>
  </si>
  <si>
    <t>Der Datenschutz nach Datenschutzgesetz bleibt gewährleistet.</t>
  </si>
  <si>
    <t xml:space="preserve">Die Gesuchstellenden nehmen zur Kenntnis, dass ungerechtfertigt bezogene Beiträge zurückgefordert werden können. </t>
  </si>
  <si>
    <t>Ort, Datum:</t>
  </si>
  <si>
    <t>Unterschrift/en:</t>
  </si>
  <si>
    <t xml:space="preserve">Die Gemeinde behält sich vor, die Angaben zu überprüfen oder bei Bedarf weitere Beilagen einzufordern. </t>
  </si>
  <si>
    <t>Diese Tabelle zeigt nur Richtwerte. Die Gemeinde berechnet die definitive Höhe der Subvention.</t>
  </si>
  <si>
    <t xml:space="preserve">            w                       m</t>
  </si>
  <si>
    <t>4.     Einkommens- und Vermögensangaben</t>
  </si>
  <si>
    <t>a)  bestätigen, dass die obigen Angaben vollständig und wahrheitsgetreu sind und dass jegliche Änderung in der Einkommenssituation umgehend mitgeteilt wird;</t>
  </si>
  <si>
    <t xml:space="preserve">b)  geben mit ihrer Unterschrift das Einverständnis, dass die Abteilung Bildung und Soziales in die für die Berechnung des Elternbeitrages notwendigen </t>
  </si>
  <si>
    <t xml:space="preserve">      Personendaten Einsicht nimmt (Name, Geburtsdatum, Zivilstand, Wohnsitz und Haushaltsdaten);</t>
  </si>
  <si>
    <t xml:space="preserve">c)  ermächtigen mit ihrer Unterschrift die zuständigen Steuerbehörden, der Abteilung Bildung und Soziales direkt Auskunft über die aktuellsten Steuerfaktoren </t>
  </si>
  <si>
    <t xml:space="preserve">      zu erteilen, welche für die Berechnung der Elternbeiträge benötigt werden.</t>
  </si>
  <si>
    <t xml:space="preserve">          Lohnabrechnung/en der letzten zwei Monate</t>
  </si>
  <si>
    <t xml:space="preserve">          Allenfalls Bestätigung/en von Dritten (Stiftungen, etc.) über Beiträge an die Betreuung</t>
  </si>
  <si>
    <r>
      <t xml:space="preserve">          Bestätigung Kita Balthasar </t>
    </r>
    <r>
      <rPr>
        <u/>
        <sz val="12"/>
        <rFont val="Calibri"/>
        <family val="2"/>
        <scheme val="minor"/>
      </rPr>
      <t>und</t>
    </r>
    <r>
      <rPr>
        <sz val="12"/>
        <rFont val="Calibri"/>
        <family val="2"/>
        <scheme val="minor"/>
      </rPr>
      <t xml:space="preserve"> Tageselternverein TEVS, dass keine Plätze frei sind</t>
    </r>
  </si>
  <si>
    <t xml:space="preserve">          Selbständigerwerbende: Anschlussbestätigung Ausgleichskasse</t>
  </si>
  <si>
    <t xml:space="preserve">          Allfällige weitere Unterlagen, die Ihre Angaben im Antrag belegen (z.B. Verfügung einer Behörde, etc.)</t>
  </si>
  <si>
    <t>Gemeindeverwaltung Düdingen
Abteilung Bildung &amp; Soziales
Hauptstrasse 27
3186 Düdingen</t>
  </si>
  <si>
    <t>Gesuch um Subvention für Kinderbetreuungsplatz (KITA)</t>
  </si>
  <si>
    <t>Die Beiträge werden nur gegen Vorweisung eines Zahlungsbelegs, bzw. einer Rechnungskopie ausbezahlt.</t>
  </si>
  <si>
    <t>2.     Personalien der Kinder</t>
  </si>
  <si>
    <r>
      <t>3.     Zahlungsverbindung</t>
    </r>
    <r>
      <rPr>
        <sz val="14"/>
        <rFont val="Calibri"/>
        <family val="2"/>
      </rPr>
      <t xml:space="preserve"> (zur Überweisung der Gemeindesubvention)</t>
    </r>
  </si>
  <si>
    <t>Jahr der Steuerveranlagung</t>
  </si>
  <si>
    <r>
      <t xml:space="preserve">Berücksichtigtes Einkommen für die Subventionsberechnung </t>
    </r>
    <r>
      <rPr>
        <sz val="13"/>
        <rFont val="Calibri"/>
        <family val="2"/>
        <scheme val="minor"/>
      </rPr>
      <t>(berechnet mit der Steuerveranlagungsanzeige)</t>
    </r>
  </si>
  <si>
    <t>Betreute Tage</t>
  </si>
  <si>
    <t>5.     Bemerkungen</t>
  </si>
  <si>
    <t>6.     Erforderliche Beilagen</t>
  </si>
  <si>
    <t>Das Gesuchssformular ist vollständig ausgefüllt und unterschrieben mit den erforderlichen Beilagen an die Gemeinde Düdingen, Abteilung Bildung und Soziales (siehe oben)</t>
  </si>
  <si>
    <t xml:space="preserve">per Mail oder Post zu senden. </t>
  </si>
  <si>
    <t>+41 26 492 74 72
nadine.gross@duedingen.ch
www.duedingen.ch</t>
  </si>
  <si>
    <t>Die Gemeinde Düdingen unterstützt Familien, die ihr/e Kind/er durch eine andere Betreuungseinrichtung als die Kita Balthasar oder den Tageselternverein Sense (TEVS) betreuen lassen, mit einkommensabhängigen Subventionen. Voraussetzung ist, dass es in den o.g. Einrichtungen keine freien Plätze hat. Die Festlegung des anrechenbaren Einkommens erfolgt gemäss den Bestimmungen der Kantonalen Direktion für Gesundheit und Soziales.
Die Gemeinde erhebt das anrechenbare Einkommen von Personen, die zur wirtschaftlichen Leistungsfähigkeit des Haushalts beitragen. Diese ist abhängig von der jeweiligen Familienkonstellation:
- Leben beide Elternteile in einem gemeinsamen Haushalt, werden beide Einkommen berücksichtigt – unabhängig vom Zivilstand.
- Lebt das Kind mit einem Elternteil allein, wird nur das Einkommen dieses Elternteils berücksichtigt. Bei Wiederverheiratung tragen beide Ehegatten zum Familienunterhalt bei, auch für die Kinder nur eines Ehegatten. Deshalb werden für die Berechnung des Tarifes beide Einkommen berücksichtigt.
- Lebt der obhutsberechtigte Elternteil in einem Konkubinat, wird ein Haushaltsbeitrag von Seiten des Konkubinatspartners von CHF 1'200.- /Monat angerechnet. Konkubinate, welche länger als 2 Jahre bestehen, werden der Verheiratung gleichgestellt.
Die Einkommensverhältnisse werden aufgrund der letzten definitiven Steuerveranlagungsanzeige berechnet, Anpassungen gemäss den aktuellen Einkommen bleiben vorbehalten. Jegliche Änderungen im Laufe des Jahres, die sich auf das anrechenbare Einkommen des Haushalts auswirken, sind unverzüglich zu melden und können eine Neuberechnung zur Folge haben. Bereits ausbezahlte Subventionen werden nicht mehr korrigiert.
Die Einkommensverhältnisse werden im Dezember jeweils aktuell berechnet und gelten ab dem 1. Januar bis zum 31. Dezember des Folgejahres.
Die finanzielle Unterstützung erfolgt frühestens ab dem Monat, in welchem das vollständige Gesuch eingereicht wird oder ab Beginn des Betreuungsverhältnisses, wenn dieses später erfolgt. Es werden max. 48 Wochen pro Jahr subventioniert.</t>
  </si>
  <si>
    <t xml:space="preserve">          Quellenbesteuerte Personen: Bestätigung Quellensteuer der Kant. Steuerverwaltung, Lohnausweis Vorjahr</t>
  </si>
  <si>
    <t xml:space="preserve">          Zuzüger:innen aus einer anderen Gemeinde / einem anderen Kanton: letzte gültige Veranlagungsanzeige/n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</si>
</sst>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quot;SFr.&quot;\ * #,##0.00_ ;_ &quot;SFr.&quot;\ * \-#,##0.00_ ;_ &quot;SFr.&quot;\ * &quot;-&quot;??_ ;_ @_ "/>
    <numFmt numFmtId="165" formatCode="0.0000"/>
    <numFmt numFmtId="166" formatCode="&quot;Fr.&quot;\ #,##0"/>
    <numFmt numFmtId="167" formatCode="&quot;code &quot;0.000"/>
    <numFmt numFmtId="168" formatCode="[$CHF]\ #,##0"/>
    <numFmt numFmtId="169" formatCode="#,##0\ &quot;CHF&quot;"/>
    <numFmt numFmtId="170" formatCode="#,##0.00\ &quot;CHF&quot;"/>
    <numFmt numFmtId="171" formatCode="&quot;CHF&quot;\ #,##0"/>
    <numFmt numFmtId="172" formatCode="&quot;code &quot;0.00000"/>
  </numFmts>
  <fonts count="31" x14ac:knownFonts="1">
    <font>
      <sz val="10"/>
      <name val="Arial"/>
    </font>
    <font>
      <sz val="11"/>
      <color theme="1"/>
      <name val="Calibri"/>
      <family val="2"/>
      <scheme val="minor"/>
    </font>
    <font>
      <sz val="10"/>
      <name val="Arial"/>
      <family val="2"/>
    </font>
    <font>
      <sz val="14"/>
      <name val="Calibri"/>
      <family val="2"/>
      <scheme val="minor"/>
    </font>
    <font>
      <sz val="12"/>
      <name val="Calibri"/>
      <family val="2"/>
      <scheme val="minor"/>
    </font>
    <font>
      <b/>
      <sz val="18"/>
      <name val="Calibri"/>
      <family val="2"/>
      <scheme val="minor"/>
    </font>
    <font>
      <sz val="10"/>
      <name val="Calibri"/>
      <family val="2"/>
      <scheme val="minor"/>
    </font>
    <font>
      <b/>
      <sz val="14"/>
      <name val="Calibri"/>
      <family val="2"/>
      <scheme val="minor"/>
    </font>
    <font>
      <i/>
      <sz val="10"/>
      <name val="Calibri"/>
      <family val="2"/>
      <scheme val="minor"/>
    </font>
    <font>
      <b/>
      <sz val="12"/>
      <name val="Calibri"/>
      <family val="2"/>
      <scheme val="minor"/>
    </font>
    <font>
      <b/>
      <sz val="10"/>
      <name val="Calibri"/>
      <family val="2"/>
      <scheme val="minor"/>
    </font>
    <font>
      <i/>
      <sz val="9"/>
      <name val="Calibri"/>
      <family val="2"/>
      <scheme val="minor"/>
    </font>
    <font>
      <b/>
      <sz val="16"/>
      <name val="Calibri"/>
      <family val="2"/>
      <scheme val="minor"/>
    </font>
    <font>
      <b/>
      <sz val="11"/>
      <name val="Calibri"/>
      <family val="2"/>
      <scheme val="minor"/>
    </font>
    <font>
      <sz val="8"/>
      <name val="Calibri"/>
      <family val="2"/>
      <scheme val="minor"/>
    </font>
    <font>
      <b/>
      <sz val="12"/>
      <name val="Calibri"/>
      <family val="2"/>
    </font>
    <font>
      <sz val="12"/>
      <name val="Calibri"/>
      <family val="2"/>
    </font>
    <font>
      <u/>
      <sz val="12"/>
      <name val="Calibri"/>
      <family val="2"/>
      <scheme val="minor"/>
    </font>
    <font>
      <i/>
      <sz val="14"/>
      <color rgb="FFFF0000"/>
      <name val="Calibri"/>
      <family val="2"/>
      <scheme val="minor"/>
    </font>
    <font>
      <b/>
      <sz val="14"/>
      <name val="Calibri"/>
      <family val="2"/>
    </font>
    <font>
      <sz val="14"/>
      <name val="Calibri"/>
      <family val="2"/>
    </font>
    <font>
      <b/>
      <u/>
      <sz val="14"/>
      <name val="Calibri"/>
      <family val="2"/>
      <scheme val="minor"/>
    </font>
    <font>
      <i/>
      <sz val="12"/>
      <color rgb="FFFF0000"/>
      <name val="Calibri"/>
      <family val="2"/>
      <scheme val="minor"/>
    </font>
    <font>
      <b/>
      <sz val="13"/>
      <name val="Calibri"/>
      <family val="2"/>
      <scheme val="minor"/>
    </font>
    <font>
      <sz val="11"/>
      <color theme="1"/>
      <name val="Arial"/>
      <family val="2"/>
    </font>
    <font>
      <sz val="11"/>
      <color theme="1"/>
      <name val="Calibri"/>
      <family val="2"/>
      <scheme val="minor"/>
    </font>
    <font>
      <b/>
      <sz val="10"/>
      <color theme="1"/>
      <name val="Calibri"/>
      <family val="2"/>
      <scheme val="minor"/>
    </font>
    <font>
      <b/>
      <sz val="16"/>
      <name val="Arial"/>
      <family val="2"/>
    </font>
    <font>
      <sz val="13"/>
      <name val="Calibri"/>
      <family val="2"/>
      <scheme val="minor"/>
    </font>
    <font>
      <b/>
      <i/>
      <sz val="13"/>
      <color rgb="FFFF0000"/>
      <name val="Calibri"/>
      <family val="2"/>
      <scheme val="minor"/>
    </font>
    <font>
      <i/>
      <sz val="1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E9F6FD"/>
        <bgColor indexed="22"/>
      </patternFill>
    </fill>
    <fill>
      <patternFill patternType="solid">
        <fgColor rgb="FFE9F6FD"/>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right/>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s>
  <cellStyleXfs count="2">
    <xf numFmtId="0" fontId="0" fillId="0" borderId="0"/>
    <xf numFmtId="164" fontId="2" fillId="0" borderId="0" applyFont="0" applyFill="0" applyBorder="0" applyAlignment="0" applyProtection="0"/>
  </cellStyleXfs>
  <cellXfs count="120">
    <xf numFmtId="0" fontId="0" fillId="0" borderId="0" xfId="0"/>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13" fillId="2" borderId="10" xfId="0" applyFont="1" applyFill="1" applyBorder="1" applyAlignment="1">
      <alignment horizontal="right" vertical="center" wrapText="1" indent="1"/>
    </xf>
    <xf numFmtId="0" fontId="13" fillId="2" borderId="11" xfId="0" applyFont="1" applyFill="1" applyBorder="1" applyAlignment="1">
      <alignment horizontal="right" vertical="center" wrapText="1" indent="1"/>
    </xf>
    <xf numFmtId="167" fontId="4" fillId="0" borderId="4" xfId="0" applyNumberFormat="1" applyFont="1" applyBorder="1" applyAlignment="1">
      <alignment horizontal="right" vertical="center" indent="1"/>
    </xf>
    <xf numFmtId="168" fontId="3" fillId="0" borderId="6" xfId="1" applyNumberFormat="1" applyFont="1" applyFill="1" applyBorder="1" applyAlignment="1" applyProtection="1">
      <alignment horizontal="right" vertical="center" indent="1"/>
    </xf>
    <xf numFmtId="166" fontId="3" fillId="2" borderId="6" xfId="1" applyNumberFormat="1" applyFont="1" applyFill="1" applyBorder="1" applyAlignment="1" applyProtection="1">
      <alignment horizontal="right" vertical="center" indent="1"/>
    </xf>
    <xf numFmtId="0" fontId="4" fillId="0" borderId="4" xfId="0" applyFont="1" applyBorder="1" applyAlignment="1">
      <alignment horizontal="right" vertical="center" wrapText="1" indent="1"/>
    </xf>
    <xf numFmtId="0" fontId="4" fillId="0" borderId="7" xfId="0" applyFont="1" applyBorder="1" applyAlignment="1">
      <alignment horizontal="right" vertical="center" wrapText="1" indent="1"/>
    </xf>
    <xf numFmtId="0" fontId="12" fillId="3" borderId="1" xfId="0" applyFont="1" applyFill="1" applyBorder="1" applyAlignment="1" applyProtection="1">
      <alignment horizontal="center" vertical="center"/>
      <protection locked="0"/>
    </xf>
    <xf numFmtId="168" fontId="4" fillId="4" borderId="5" xfId="0" applyNumberFormat="1" applyFont="1" applyFill="1" applyBorder="1" applyAlignment="1" applyProtection="1">
      <alignment horizontal="right" vertical="center" indent="1"/>
      <protection locked="0"/>
    </xf>
    <xf numFmtId="0" fontId="8" fillId="0" borderId="0" xfId="0" applyFont="1" applyAlignment="1">
      <alignment horizontal="right" vertical="center" wrapText="1" indent="1"/>
    </xf>
    <xf numFmtId="0" fontId="10" fillId="0" borderId="0" xfId="0" applyFont="1" applyAlignment="1" applyProtection="1">
      <alignment horizontal="center" vertical="center"/>
      <protection locked="0"/>
    </xf>
    <xf numFmtId="0" fontId="13" fillId="0" borderId="0" xfId="0" applyFont="1"/>
    <xf numFmtId="169" fontId="0" fillId="0" borderId="0" xfId="0" applyNumberFormat="1"/>
    <xf numFmtId="170" fontId="0" fillId="0" borderId="0" xfId="0" applyNumberFormat="1"/>
    <xf numFmtId="0" fontId="5" fillId="0" borderId="0" xfId="0" applyFont="1" applyAlignment="1">
      <alignment horizontal="left" vertical="center" wrapText="1" indent="1"/>
    </xf>
    <xf numFmtId="0" fontId="15" fillId="0" borderId="0" xfId="0" applyFont="1" applyAlignment="1">
      <alignment horizontal="left" vertical="center"/>
    </xf>
    <xf numFmtId="0" fontId="9" fillId="0" borderId="0" xfId="0" applyFont="1" applyAlignment="1">
      <alignment horizontal="left" vertical="center" wrapText="1" indent="1"/>
    </xf>
    <xf numFmtId="0" fontId="4" fillId="0" borderId="0" xfId="0" applyFont="1" applyAlignment="1">
      <alignment vertical="center"/>
    </xf>
    <xf numFmtId="0" fontId="9"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19" fillId="0" borderId="0" xfId="0" applyFont="1" applyAlignment="1">
      <alignment horizontal="left" vertical="center"/>
    </xf>
    <xf numFmtId="0" fontId="9" fillId="2" borderId="29" xfId="0" applyFont="1" applyFill="1" applyBorder="1" applyAlignment="1">
      <alignment vertical="center" wrapText="1"/>
    </xf>
    <xf numFmtId="0" fontId="9" fillId="2" borderId="30" xfId="0" applyFont="1" applyFill="1" applyBorder="1" applyAlignment="1">
      <alignment vertical="center" wrapText="1"/>
    </xf>
    <xf numFmtId="0" fontId="9" fillId="2" borderId="31" xfId="0" applyFont="1" applyFill="1" applyBorder="1" applyAlignment="1">
      <alignment vertical="center" wrapText="1"/>
    </xf>
    <xf numFmtId="0" fontId="21" fillId="0" borderId="0" xfId="0" applyFont="1" applyAlignment="1">
      <alignment vertical="center"/>
    </xf>
    <xf numFmtId="0" fontId="9" fillId="0" borderId="0" xfId="0" applyFont="1" applyAlignment="1">
      <alignment horizontal="left" vertical="center"/>
    </xf>
    <xf numFmtId="0" fontId="15" fillId="2" borderId="1" xfId="0" applyFont="1" applyFill="1" applyBorder="1" applyAlignment="1">
      <alignment horizontal="left" vertical="center"/>
    </xf>
    <xf numFmtId="0" fontId="15" fillId="2" borderId="36"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32" xfId="0" applyFont="1" applyFill="1" applyBorder="1" applyAlignment="1">
      <alignment vertical="center" wrapText="1"/>
    </xf>
    <xf numFmtId="0" fontId="15" fillId="2" borderId="30" xfId="0" applyFont="1" applyFill="1" applyBorder="1" applyAlignment="1">
      <alignment vertical="center" wrapText="1"/>
    </xf>
    <xf numFmtId="0" fontId="15" fillId="2" borderId="31" xfId="0" applyFont="1" applyFill="1" applyBorder="1" applyAlignment="1">
      <alignment vertical="center" wrapText="1"/>
    </xf>
    <xf numFmtId="172" fontId="4" fillId="0" borderId="7" xfId="0" applyNumberFormat="1" applyFont="1" applyBorder="1" applyAlignment="1">
      <alignment horizontal="right" vertical="center" indent="1"/>
    </xf>
    <xf numFmtId="168" fontId="4" fillId="4" borderId="20" xfId="0" applyNumberFormat="1" applyFont="1" applyFill="1" applyBorder="1" applyAlignment="1" applyProtection="1">
      <alignment horizontal="right" vertical="center" indent="1"/>
      <protection locked="0"/>
    </xf>
    <xf numFmtId="168" fontId="3" fillId="0" borderId="21" xfId="1" applyNumberFormat="1" applyFont="1" applyFill="1" applyBorder="1" applyAlignment="1" applyProtection="1">
      <alignment horizontal="right" vertical="center" indent="1"/>
    </xf>
    <xf numFmtId="171" fontId="23" fillId="2" borderId="8" xfId="0" applyNumberFormat="1" applyFont="1" applyFill="1" applyBorder="1" applyAlignment="1">
      <alignment horizontal="right" vertical="center" indent="1"/>
    </xf>
    <xf numFmtId="0" fontId="24" fillId="0" borderId="0" xfId="0" applyFont="1"/>
    <xf numFmtId="0" fontId="29" fillId="0" borderId="18" xfId="0" applyFont="1" applyBorder="1" applyAlignment="1">
      <alignment horizontal="center" vertical="center" wrapText="1"/>
    </xf>
    <xf numFmtId="0" fontId="22" fillId="0" borderId="0" xfId="0" applyFont="1" applyAlignment="1">
      <alignment horizontal="center" vertical="center"/>
    </xf>
    <xf numFmtId="0" fontId="18" fillId="0" borderId="0" xfId="0" applyFont="1" applyAlignment="1">
      <alignment horizontal="center" vertical="center"/>
    </xf>
    <xf numFmtId="0" fontId="26" fillId="0" borderId="0" xfId="0" applyFont="1" applyAlignment="1">
      <alignment horizontal="left" vertical="top"/>
    </xf>
    <xf numFmtId="0" fontId="25" fillId="0" borderId="0" xfId="0" applyFont="1" applyAlignment="1">
      <alignment horizontal="left" vertical="top"/>
    </xf>
    <xf numFmtId="0" fontId="30" fillId="0" borderId="0" xfId="0" applyFont="1" applyAlignment="1">
      <alignment vertical="center"/>
    </xf>
    <xf numFmtId="0" fontId="16" fillId="4" borderId="20" xfId="0" applyFont="1" applyFill="1" applyBorder="1" applyAlignment="1" applyProtection="1">
      <alignment horizontal="left" vertical="center" wrapText="1"/>
      <protection locked="0"/>
    </xf>
    <xf numFmtId="0" fontId="16" fillId="4" borderId="5" xfId="0" applyFont="1" applyFill="1" applyBorder="1" applyAlignment="1" applyProtection="1">
      <alignment horizontal="left" vertical="center" wrapText="1"/>
      <protection locked="0"/>
    </xf>
    <xf numFmtId="0" fontId="16" fillId="4" borderId="34" xfId="0" applyFont="1" applyFill="1" applyBorder="1" applyAlignment="1" applyProtection="1">
      <alignment horizontal="left" vertical="center" wrapText="1"/>
      <protection locked="0"/>
    </xf>
    <xf numFmtId="0" fontId="16" fillId="4" borderId="35" xfId="0" applyFont="1" applyFill="1" applyBorder="1" applyAlignment="1" applyProtection="1">
      <alignment horizontal="left" vertical="center" wrapText="1"/>
      <protection locked="0"/>
    </xf>
    <xf numFmtId="0" fontId="16" fillId="4" borderId="6" xfId="0" applyFont="1" applyFill="1" applyBorder="1" applyAlignment="1" applyProtection="1">
      <alignment horizontal="left" vertical="center" wrapText="1"/>
      <protection locked="0"/>
    </xf>
    <xf numFmtId="0" fontId="16" fillId="4" borderId="21" xfId="0" applyFont="1" applyFill="1" applyBorder="1" applyAlignment="1" applyProtection="1">
      <alignment horizontal="left" vertical="center" wrapText="1"/>
      <protection locked="0"/>
    </xf>
    <xf numFmtId="0" fontId="16" fillId="4" borderId="15" xfId="0" applyFont="1" applyFill="1" applyBorder="1" applyAlignment="1" applyProtection="1">
      <alignment horizontal="left" vertical="center" wrapText="1"/>
      <protection locked="0"/>
    </xf>
    <xf numFmtId="0" fontId="16" fillId="4" borderId="5" xfId="0" applyFont="1" applyFill="1" applyBorder="1" applyAlignment="1" applyProtection="1">
      <alignment horizontal="left" vertical="center" wrapText="1"/>
      <protection locked="0"/>
    </xf>
    <xf numFmtId="0" fontId="15" fillId="2" borderId="19"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6" fillId="4" borderId="33" xfId="0" applyFont="1" applyFill="1" applyBorder="1" applyAlignment="1" applyProtection="1">
      <alignment horizontal="left" vertical="center" wrapText="1"/>
      <protection locked="0"/>
    </xf>
    <xf numFmtId="0" fontId="16" fillId="4" borderId="34" xfId="0" applyFont="1" applyFill="1" applyBorder="1" applyAlignment="1" applyProtection="1">
      <alignment horizontal="left" vertical="center" wrapText="1"/>
      <protection locked="0"/>
    </xf>
    <xf numFmtId="0" fontId="16" fillId="4" borderId="9" xfId="0" applyFont="1" applyFill="1" applyBorder="1" applyAlignment="1" applyProtection="1">
      <alignment horizontal="left" vertical="center" wrapText="1"/>
      <protection locked="0"/>
    </xf>
    <xf numFmtId="0" fontId="4" fillId="4" borderId="37" xfId="0" applyFont="1" applyFill="1" applyBorder="1" applyAlignment="1" applyProtection="1">
      <alignment horizontal="left" vertical="center"/>
      <protection locked="0"/>
    </xf>
    <xf numFmtId="165" fontId="14" fillId="0" borderId="14" xfId="0" applyNumberFormat="1" applyFont="1" applyBorder="1" applyAlignment="1">
      <alignment horizontal="right" vertical="center" wrapText="1" indent="1"/>
    </xf>
    <xf numFmtId="165" fontId="14" fillId="0" borderId="15" xfId="0" applyNumberFormat="1" applyFont="1" applyBorder="1" applyAlignment="1">
      <alignment horizontal="right" vertical="center" wrapText="1" indent="1"/>
    </xf>
    <xf numFmtId="0" fontId="23" fillId="2" borderId="2" xfId="0" applyFont="1" applyFill="1" applyBorder="1" applyAlignment="1">
      <alignment horizontal="right" vertical="center" indent="1"/>
    </xf>
    <xf numFmtId="0" fontId="23" fillId="2" borderId="16" xfId="0" applyFont="1" applyFill="1" applyBorder="1" applyAlignment="1">
      <alignment horizontal="right" vertical="center" indent="1"/>
    </xf>
    <xf numFmtId="0" fontId="23" fillId="2" borderId="19" xfId="0" applyFont="1" applyFill="1" applyBorder="1" applyAlignment="1">
      <alignment horizontal="right" vertical="center" indent="1"/>
    </xf>
    <xf numFmtId="0" fontId="22" fillId="0" borderId="2" xfId="0" applyFont="1" applyBorder="1" applyAlignment="1">
      <alignment horizontal="center" vertical="center"/>
    </xf>
    <xf numFmtId="0" fontId="22" fillId="0" borderId="16" xfId="0" applyFont="1" applyBorder="1" applyAlignment="1">
      <alignment horizontal="center" vertical="center"/>
    </xf>
    <xf numFmtId="0" fontId="22" fillId="0" borderId="27" xfId="0" applyFont="1" applyBorder="1" applyAlignment="1">
      <alignment horizontal="center" vertical="center"/>
    </xf>
    <xf numFmtId="0" fontId="9" fillId="2" borderId="3" xfId="0" applyFont="1" applyFill="1" applyBorder="1" applyAlignment="1">
      <alignment horizontal="left" vertical="center" wrapText="1" indent="1"/>
    </xf>
    <xf numFmtId="0" fontId="9" fillId="2" borderId="12" xfId="0" applyFont="1" applyFill="1" applyBorder="1" applyAlignment="1">
      <alignment horizontal="left" vertical="center" wrapText="1" indent="1"/>
    </xf>
    <xf numFmtId="0" fontId="9" fillId="2" borderId="13" xfId="0" applyFont="1" applyFill="1" applyBorder="1" applyAlignment="1">
      <alignment horizontal="left" vertical="center" wrapText="1" indent="1"/>
    </xf>
    <xf numFmtId="0" fontId="14" fillId="0" borderId="14" xfId="0" applyFont="1" applyBorder="1" applyAlignment="1">
      <alignment horizontal="right" vertical="center" wrapText="1" indent="1"/>
    </xf>
    <xf numFmtId="0" fontId="14" fillId="0" borderId="15" xfId="0" applyFont="1" applyBorder="1" applyAlignment="1">
      <alignment horizontal="right" vertical="center" wrapText="1" indent="1"/>
    </xf>
    <xf numFmtId="165" fontId="14" fillId="0" borderId="24" xfId="0" applyNumberFormat="1" applyFont="1" applyBorder="1" applyAlignment="1">
      <alignment horizontal="right" vertical="center" wrapText="1" indent="1"/>
    </xf>
    <xf numFmtId="165" fontId="14" fillId="0" borderId="28" xfId="0" applyNumberFormat="1" applyFont="1" applyBorder="1" applyAlignment="1">
      <alignment horizontal="right" vertical="center" wrapText="1" indent="1"/>
    </xf>
    <xf numFmtId="166" fontId="8" fillId="2" borderId="14" xfId="0" applyNumberFormat="1" applyFont="1" applyFill="1" applyBorder="1" applyAlignment="1">
      <alignment horizontal="center" vertical="center"/>
    </xf>
    <xf numFmtId="166" fontId="8" fillId="2" borderId="15" xfId="0" applyNumberFormat="1" applyFont="1" applyFill="1" applyBorder="1" applyAlignment="1">
      <alignment horizontal="center" vertical="center"/>
    </xf>
    <xf numFmtId="0" fontId="4" fillId="4" borderId="12" xfId="0" applyFont="1" applyFill="1" applyBorder="1" applyAlignment="1" applyProtection="1">
      <alignment horizontal="left" vertical="center"/>
      <protection locked="0"/>
    </xf>
    <xf numFmtId="0" fontId="4" fillId="4" borderId="22" xfId="0" applyFont="1" applyFill="1" applyBorder="1" applyAlignment="1" applyProtection="1">
      <alignment horizontal="left" vertical="center"/>
      <protection locked="0"/>
    </xf>
    <xf numFmtId="0" fontId="4" fillId="4" borderId="17" xfId="0" applyFont="1" applyFill="1" applyBorder="1" applyAlignment="1" applyProtection="1">
      <alignment horizontal="left" vertical="center"/>
      <protection locked="0"/>
    </xf>
    <xf numFmtId="0" fontId="4" fillId="4" borderId="23" xfId="0" applyFont="1" applyFill="1" applyBorder="1" applyAlignment="1" applyProtection="1">
      <alignment horizontal="left" vertical="center"/>
      <protection locked="0"/>
    </xf>
    <xf numFmtId="0" fontId="4" fillId="4" borderId="25" xfId="0" applyFont="1" applyFill="1" applyBorder="1" applyAlignment="1" applyProtection="1">
      <alignment horizontal="left" vertical="center"/>
      <protection locked="0"/>
    </xf>
    <xf numFmtId="0" fontId="4" fillId="4" borderId="26" xfId="0" applyFont="1" applyFill="1" applyBorder="1" applyAlignment="1" applyProtection="1">
      <alignment horizontal="left" vertical="center"/>
      <protection locked="0"/>
    </xf>
    <xf numFmtId="167" fontId="4" fillId="2" borderId="9" xfId="0" applyNumberFormat="1" applyFont="1" applyFill="1" applyBorder="1" applyAlignment="1">
      <alignment horizontal="left" vertical="center" indent="1"/>
    </xf>
    <xf numFmtId="167" fontId="4" fillId="2" borderId="17" xfId="0" applyNumberFormat="1" applyFont="1" applyFill="1" applyBorder="1" applyAlignment="1">
      <alignment horizontal="left" vertical="center" indent="1"/>
    </xf>
    <xf numFmtId="167" fontId="4" fillId="2" borderId="15" xfId="0" applyNumberFormat="1" applyFont="1" applyFill="1" applyBorder="1" applyAlignment="1">
      <alignment horizontal="left" vertical="center" indent="1"/>
    </xf>
    <xf numFmtId="166" fontId="8" fillId="2" borderId="14" xfId="0" applyNumberFormat="1" applyFont="1" applyFill="1" applyBorder="1" applyAlignment="1">
      <alignment horizontal="center" vertical="center" wrapText="1"/>
    </xf>
    <xf numFmtId="0" fontId="11" fillId="0" borderId="0" xfId="0" applyFont="1" applyAlignment="1">
      <alignment horizontal="left" vertical="center" wrapText="1" indent="1"/>
    </xf>
    <xf numFmtId="0" fontId="4" fillId="4" borderId="9" xfId="0" applyFont="1" applyFill="1" applyBorder="1" applyAlignment="1" applyProtection="1">
      <alignment horizontal="left" vertical="center"/>
      <protection locked="0"/>
    </xf>
    <xf numFmtId="0" fontId="26" fillId="0" borderId="0" xfId="0" applyFont="1" applyAlignment="1">
      <alignment horizontal="left" vertical="top" wrapText="1"/>
    </xf>
    <xf numFmtId="0" fontId="26" fillId="0" borderId="0" xfId="0" applyFont="1" applyAlignment="1">
      <alignment horizontal="left" vertical="top"/>
    </xf>
    <xf numFmtId="0" fontId="1" fillId="0" borderId="0" xfId="0" quotePrefix="1" applyFont="1" applyAlignment="1">
      <alignment horizontal="left" vertical="top" wrapText="1"/>
    </xf>
    <xf numFmtId="0" fontId="25" fillId="0" borderId="0" xfId="0" applyFont="1" applyAlignment="1">
      <alignment horizontal="left" vertical="top"/>
    </xf>
    <xf numFmtId="0" fontId="4" fillId="4" borderId="9" xfId="0" applyFont="1" applyFill="1" applyBorder="1" applyAlignment="1" applyProtection="1">
      <alignment horizontal="left" vertical="center" wrapText="1"/>
      <protection locked="0"/>
    </xf>
    <xf numFmtId="0" fontId="4" fillId="4" borderId="23" xfId="0" applyFont="1" applyFill="1" applyBorder="1" applyAlignment="1" applyProtection="1">
      <alignment horizontal="left" vertical="center" wrapText="1"/>
      <protection locked="0"/>
    </xf>
    <xf numFmtId="0" fontId="16" fillId="4" borderId="28" xfId="0" applyFont="1" applyFill="1" applyBorder="1" applyAlignment="1" applyProtection="1">
      <alignment horizontal="left" vertical="center" wrapText="1"/>
      <protection locked="0"/>
    </xf>
    <xf numFmtId="0" fontId="16" fillId="4" borderId="20" xfId="0" applyFont="1" applyFill="1" applyBorder="1" applyAlignment="1" applyProtection="1">
      <alignment horizontal="left" vertical="center" wrapText="1"/>
      <protection locked="0"/>
    </xf>
    <xf numFmtId="168" fontId="4" fillId="4" borderId="41" xfId="0" applyNumberFormat="1" applyFont="1" applyFill="1" applyBorder="1" applyAlignment="1" applyProtection="1">
      <alignment horizontal="left" vertical="center" wrapText="1" indent="1"/>
      <protection locked="0"/>
    </xf>
    <xf numFmtId="0" fontId="4" fillId="0" borderId="42" xfId="0" applyFont="1" applyBorder="1" applyAlignment="1" applyProtection="1">
      <alignment horizontal="left" vertical="center" wrapText="1" indent="1"/>
      <protection locked="0"/>
    </xf>
    <xf numFmtId="0" fontId="4" fillId="0" borderId="43" xfId="0" applyFont="1" applyBorder="1" applyAlignment="1" applyProtection="1">
      <alignment horizontal="left" vertical="center" wrapText="1" indent="1"/>
      <protection locked="0"/>
    </xf>
    <xf numFmtId="0" fontId="4" fillId="0" borderId="44" xfId="0" applyFont="1" applyBorder="1" applyAlignment="1" applyProtection="1">
      <alignment horizontal="left" vertical="center" wrapText="1" indent="1"/>
      <protection locked="0"/>
    </xf>
    <xf numFmtId="0" fontId="4" fillId="0" borderId="0" xfId="0" applyFont="1" applyAlignment="1" applyProtection="1">
      <alignment horizontal="left" vertical="center" wrapText="1" indent="1"/>
      <protection locked="0"/>
    </xf>
    <xf numFmtId="0" fontId="4" fillId="0" borderId="18" xfId="0" applyFont="1" applyBorder="1" applyAlignment="1" applyProtection="1">
      <alignment horizontal="left" vertical="center" wrapText="1" indent="1"/>
      <protection locked="0"/>
    </xf>
    <xf numFmtId="0" fontId="4" fillId="0" borderId="38" xfId="0" applyFont="1" applyBorder="1" applyAlignment="1" applyProtection="1">
      <alignment horizontal="left" vertical="center" wrapText="1" indent="1"/>
      <protection locked="0"/>
    </xf>
    <xf numFmtId="0" fontId="4" fillId="0" borderId="39" xfId="0" applyFont="1" applyBorder="1" applyAlignment="1" applyProtection="1">
      <alignment horizontal="left" vertical="center" wrapText="1" indent="1"/>
      <protection locked="0"/>
    </xf>
    <xf numFmtId="0" fontId="4" fillId="0" borderId="40" xfId="0" applyFont="1" applyBorder="1" applyAlignment="1" applyProtection="1">
      <alignment horizontal="left" vertical="center" wrapText="1" indent="1"/>
      <protection locked="0"/>
    </xf>
    <xf numFmtId="0" fontId="9" fillId="2" borderId="2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4" borderId="3" xfId="0" applyFont="1" applyFill="1" applyBorder="1" applyAlignment="1" applyProtection="1">
      <alignment horizontal="left" vertical="center"/>
      <protection locked="0"/>
    </xf>
    <xf numFmtId="0" fontId="27" fillId="0" borderId="0" xfId="0" applyFont="1" applyAlignment="1">
      <alignment horizontal="center" vertical="center" wrapText="1"/>
    </xf>
    <xf numFmtId="0" fontId="4" fillId="0" borderId="0" xfId="0" applyFont="1" applyAlignment="1">
      <alignment horizontal="left" vertical="top" wrapText="1"/>
    </xf>
    <xf numFmtId="0" fontId="13" fillId="0" borderId="0" xfId="0" applyFont="1" applyAlignment="1">
      <alignment horizontal="left" vertical="top" wrapText="1"/>
    </xf>
    <xf numFmtId="0" fontId="4" fillId="4" borderId="3" xfId="0" applyFont="1" applyFill="1" applyBorder="1" applyAlignment="1" applyProtection="1">
      <alignment horizontal="left" vertical="center" wrapText="1"/>
      <protection locked="0"/>
    </xf>
    <xf numFmtId="0" fontId="4" fillId="4" borderId="22" xfId="0" applyFont="1" applyFill="1" applyBorder="1" applyAlignment="1" applyProtection="1">
      <alignment horizontal="left" vertical="center" wrapText="1"/>
      <protection locked="0"/>
    </xf>
    <xf numFmtId="0" fontId="4" fillId="4" borderId="45" xfId="0" applyFont="1" applyFill="1" applyBorder="1" applyAlignment="1" applyProtection="1">
      <alignment horizontal="left" vertical="center" wrapText="1"/>
      <protection locked="0"/>
    </xf>
    <xf numFmtId="0" fontId="4" fillId="4" borderId="26" xfId="0" applyFont="1" applyFill="1" applyBorder="1" applyAlignment="1" applyProtection="1">
      <alignment horizontal="left" vertical="center" wrapText="1"/>
      <protection locked="0"/>
    </xf>
    <xf numFmtId="0" fontId="4" fillId="4" borderId="45" xfId="0" applyFont="1" applyFill="1" applyBorder="1" applyAlignment="1" applyProtection="1">
      <alignment horizontal="left" vertical="center"/>
      <protection locked="0"/>
    </xf>
  </cellXfs>
  <cellStyles count="2">
    <cellStyle name="Standard" xfId="0" builtinId="0"/>
    <cellStyle name="Währung" xfId="1" builtinId="4"/>
  </cellStyles>
  <dxfs count="0"/>
  <tableStyles count="0" defaultTableStyle="TableStyleMedium2" defaultPivotStyle="PivotStyleLight16"/>
  <colors>
    <mruColors>
      <color rgb="FFE9F6FD"/>
      <color rgb="FFC6E9F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79</xdr:row>
          <xdr:rowOff>38100</xdr:rowOff>
        </xdr:from>
        <xdr:to>
          <xdr:col>0</xdr:col>
          <xdr:colOff>323850</xdr:colOff>
          <xdr:row>80</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80</xdr:row>
          <xdr:rowOff>38100</xdr:rowOff>
        </xdr:from>
        <xdr:to>
          <xdr:col>0</xdr:col>
          <xdr:colOff>323850</xdr:colOff>
          <xdr:row>80</xdr:row>
          <xdr:rowOff>257175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81</xdr:row>
          <xdr:rowOff>38100</xdr:rowOff>
        </xdr:from>
        <xdr:to>
          <xdr:col>0</xdr:col>
          <xdr:colOff>323850</xdr:colOff>
          <xdr:row>81</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85</xdr:row>
          <xdr:rowOff>38100</xdr:rowOff>
        </xdr:from>
        <xdr:to>
          <xdr:col>0</xdr:col>
          <xdr:colOff>323850</xdr:colOff>
          <xdr:row>85</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86</xdr:row>
          <xdr:rowOff>38100</xdr:rowOff>
        </xdr:from>
        <xdr:to>
          <xdr:col>0</xdr:col>
          <xdr:colOff>323850</xdr:colOff>
          <xdr:row>86</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87</xdr:row>
          <xdr:rowOff>38100</xdr:rowOff>
        </xdr:from>
        <xdr:to>
          <xdr:col>0</xdr:col>
          <xdr:colOff>323850</xdr:colOff>
          <xdr:row>87</xdr:row>
          <xdr:rowOff>257175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873126</xdr:colOff>
      <xdr:row>0</xdr:row>
      <xdr:rowOff>9525</xdr:rowOff>
    </xdr:from>
    <xdr:to>
      <xdr:col>3</xdr:col>
      <xdr:colOff>501851</xdr:colOff>
      <xdr:row>2</xdr:row>
      <xdr:rowOff>134511</xdr:rowOff>
    </xdr:to>
    <xdr:pic>
      <xdr:nvPicPr>
        <xdr:cNvPr id="24" name="Grafik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3126" y="9525"/>
          <a:ext cx="3352839" cy="469483"/>
        </a:xfrm>
        <a:prstGeom prst="rect">
          <a:avLst/>
        </a:prstGeom>
      </xdr:spPr>
    </xdr:pic>
    <xdr:clientData/>
  </xdr:twoCellAnchor>
  <xdr:twoCellAnchor editAs="oneCell">
    <xdr:from>
      <xdr:col>0</xdr:col>
      <xdr:colOff>0</xdr:colOff>
      <xdr:row>0</xdr:row>
      <xdr:rowOff>0</xdr:rowOff>
    </xdr:from>
    <xdr:to>
      <xdr:col>0</xdr:col>
      <xdr:colOff>688316</xdr:colOff>
      <xdr:row>4</xdr:row>
      <xdr:rowOff>49629</xdr:rowOff>
    </xdr:to>
    <xdr:pic>
      <xdr:nvPicPr>
        <xdr:cNvPr id="25" name="Grafik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676275" cy="75527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171450</xdr:colOff>
          <xdr:row>32</xdr:row>
          <xdr:rowOff>47625</xdr:rowOff>
        </xdr:from>
        <xdr:to>
          <xdr:col>1</xdr:col>
          <xdr:colOff>381000</xdr:colOff>
          <xdr:row>32</xdr:row>
          <xdr:rowOff>276225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1076325</xdr:colOff>
          <xdr:row>32</xdr:row>
          <xdr:rowOff>57150</xdr:rowOff>
        </xdr:from>
        <xdr:to>
          <xdr:col>2</xdr:col>
          <xdr:colOff>123825</xdr:colOff>
          <xdr:row>32</xdr:row>
          <xdr:rowOff>276225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57150</xdr:rowOff>
        </xdr:from>
        <xdr:to>
          <xdr:col>3</xdr:col>
          <xdr:colOff>371475</xdr:colOff>
          <xdr:row>32</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1076325</xdr:colOff>
          <xdr:row>32</xdr:row>
          <xdr:rowOff>66675</xdr:rowOff>
        </xdr:from>
        <xdr:to>
          <xdr:col>3</xdr:col>
          <xdr:colOff>1295400</xdr:colOff>
          <xdr:row>32</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32</xdr:row>
          <xdr:rowOff>66675</xdr:rowOff>
        </xdr:from>
        <xdr:to>
          <xdr:col>4</xdr:col>
          <xdr:colOff>400050</xdr:colOff>
          <xdr:row>32</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1076325</xdr:colOff>
          <xdr:row>32</xdr:row>
          <xdr:rowOff>76200</xdr:rowOff>
        </xdr:from>
        <xdr:to>
          <xdr:col>4</xdr:col>
          <xdr:colOff>1295400</xdr:colOff>
          <xdr:row>32</xdr:row>
          <xdr:rowOff>257175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84</xdr:row>
          <xdr:rowOff>38100</xdr:rowOff>
        </xdr:from>
        <xdr:to>
          <xdr:col>0</xdr:col>
          <xdr:colOff>323850</xdr:colOff>
          <xdr:row>84</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F109"/>
  <sheetViews>
    <sheetView tabSelected="1" showRuler="0" topLeftCell="A76" zoomScale="85" zoomScaleNormal="85" workbookViewId="0">
      <selection activeCell="B104" sqref="B104:D104"/>
    </sheetView>
  </sheetViews>
  <sheetFormatPr baseColWidth="10" defaultColWidth="11.42578125" defaultRowHeight="24.95" customHeight="1" x14ac:dyDescent="0.2"/>
  <cols>
    <col min="1" max="1" width="23.140625" style="1" customWidth="1"/>
    <col min="2" max="2" width="17.42578125" style="1" customWidth="1"/>
    <col min="3" max="3" width="15.42578125" style="1" customWidth="1"/>
    <col min="4" max="4" width="30.7109375" style="1" customWidth="1"/>
    <col min="5" max="5" width="31.140625" style="2" bestFit="1" customWidth="1"/>
    <col min="6" max="6" width="35.140625" style="1" customWidth="1"/>
    <col min="7" max="16384" width="11.42578125" style="1"/>
  </cols>
  <sheetData>
    <row r="1" spans="1:6" s="42" customFormat="1" ht="14.25" x14ac:dyDescent="0.2">
      <c r="E1" s="92" t="s">
        <v>83</v>
      </c>
      <c r="F1" s="94" t="s">
        <v>95</v>
      </c>
    </row>
    <row r="2" spans="1:6" s="42" customFormat="1" ht="14.25" x14ac:dyDescent="0.2">
      <c r="E2" s="93"/>
      <c r="F2" s="95"/>
    </row>
    <row r="3" spans="1:6" s="42" customFormat="1" ht="14.25" x14ac:dyDescent="0.2">
      <c r="E3" s="93"/>
      <c r="F3" s="95"/>
    </row>
    <row r="4" spans="1:6" s="42" customFormat="1" ht="14.25" x14ac:dyDescent="0.2">
      <c r="E4" s="93"/>
      <c r="F4" s="95"/>
    </row>
    <row r="5" spans="1:6" s="42" customFormat="1" ht="15" x14ac:dyDescent="0.2">
      <c r="E5" s="46"/>
      <c r="F5" s="47"/>
    </row>
    <row r="6" spans="1:6" s="42" customFormat="1" ht="13.7" customHeight="1" x14ac:dyDescent="0.2"/>
    <row r="7" spans="1:6" ht="29.25" customHeight="1" x14ac:dyDescent="0.2">
      <c r="A7" s="112" t="s">
        <v>84</v>
      </c>
      <c r="B7" s="112"/>
      <c r="C7" s="112"/>
      <c r="D7" s="112"/>
      <c r="E7" s="112"/>
      <c r="F7" s="112"/>
    </row>
    <row r="8" spans="1:6" ht="13.7" customHeight="1" x14ac:dyDescent="0.2">
      <c r="A8" s="19"/>
      <c r="B8" s="19"/>
      <c r="C8" s="19"/>
      <c r="D8" s="19"/>
      <c r="E8" s="19"/>
      <c r="F8" s="19"/>
    </row>
    <row r="9" spans="1:6" ht="357" customHeight="1" x14ac:dyDescent="0.2">
      <c r="A9" s="113" t="s">
        <v>96</v>
      </c>
      <c r="B9" s="114"/>
      <c r="C9" s="114"/>
      <c r="D9" s="114"/>
      <c r="E9" s="114"/>
      <c r="F9" s="114"/>
    </row>
    <row r="10" spans="1:6" ht="15.75" customHeight="1" x14ac:dyDescent="0.2">
      <c r="A10" s="19"/>
      <c r="B10" s="19"/>
      <c r="C10" s="19"/>
      <c r="D10" s="19"/>
      <c r="E10" s="19"/>
      <c r="F10" s="19"/>
    </row>
    <row r="11" spans="1:6" ht="23.25" customHeight="1" x14ac:dyDescent="0.2">
      <c r="A11" s="26" t="s">
        <v>38</v>
      </c>
      <c r="B11" s="19"/>
      <c r="C11" s="19"/>
      <c r="D11" s="19"/>
      <c r="E11" s="19"/>
      <c r="F11" s="19"/>
    </row>
    <row r="12" spans="1:6" ht="13.7" customHeight="1" x14ac:dyDescent="0.2">
      <c r="A12" s="20"/>
      <c r="B12" s="19"/>
      <c r="C12" s="19"/>
      <c r="D12" s="19"/>
      <c r="E12" s="19"/>
      <c r="F12" s="19"/>
    </row>
    <row r="13" spans="1:6" s="22" customFormat="1" ht="23.45" customHeight="1" x14ac:dyDescent="0.2">
      <c r="A13" s="32"/>
      <c r="B13" s="109" t="s">
        <v>50</v>
      </c>
      <c r="C13" s="110"/>
      <c r="D13" s="110"/>
      <c r="E13" s="110" t="s">
        <v>51</v>
      </c>
      <c r="F13" s="110"/>
    </row>
    <row r="14" spans="1:6" s="22" customFormat="1" ht="28.5" customHeight="1" x14ac:dyDescent="0.2">
      <c r="A14" s="27" t="s">
        <v>39</v>
      </c>
      <c r="B14" s="111"/>
      <c r="C14" s="80"/>
      <c r="D14" s="81"/>
      <c r="E14" s="115"/>
      <c r="F14" s="116"/>
    </row>
    <row r="15" spans="1:6" s="22" customFormat="1" ht="28.5" customHeight="1" x14ac:dyDescent="0.2">
      <c r="A15" s="28" t="s">
        <v>40</v>
      </c>
      <c r="B15" s="91"/>
      <c r="C15" s="82"/>
      <c r="D15" s="83"/>
      <c r="E15" s="96"/>
      <c r="F15" s="97"/>
    </row>
    <row r="16" spans="1:6" s="22" customFormat="1" ht="28.5" customHeight="1" x14ac:dyDescent="0.2">
      <c r="A16" s="28" t="s">
        <v>41</v>
      </c>
      <c r="B16" s="91"/>
      <c r="C16" s="82"/>
      <c r="D16" s="83"/>
      <c r="E16" s="96"/>
      <c r="F16" s="97"/>
    </row>
    <row r="17" spans="1:6" s="22" customFormat="1" ht="28.5" customHeight="1" x14ac:dyDescent="0.2">
      <c r="A17" s="28" t="s">
        <v>42</v>
      </c>
      <c r="B17" s="91"/>
      <c r="C17" s="82"/>
      <c r="D17" s="83"/>
      <c r="E17" s="96"/>
      <c r="F17" s="97"/>
    </row>
    <row r="18" spans="1:6" s="22" customFormat="1" ht="28.5" customHeight="1" x14ac:dyDescent="0.2">
      <c r="A18" s="28" t="s">
        <v>43</v>
      </c>
      <c r="B18" s="91"/>
      <c r="C18" s="82"/>
      <c r="D18" s="83"/>
      <c r="E18" s="96"/>
      <c r="F18" s="97"/>
    </row>
    <row r="19" spans="1:6" s="22" customFormat="1" ht="28.5" customHeight="1" x14ac:dyDescent="0.2">
      <c r="A19" s="28" t="s">
        <v>44</v>
      </c>
      <c r="B19" s="91"/>
      <c r="C19" s="82"/>
      <c r="D19" s="83"/>
      <c r="E19" s="96"/>
      <c r="F19" s="97"/>
    </row>
    <row r="20" spans="1:6" s="22" customFormat="1" ht="28.5" customHeight="1" x14ac:dyDescent="0.2">
      <c r="A20" s="28" t="s">
        <v>45</v>
      </c>
      <c r="B20" s="91"/>
      <c r="C20" s="82"/>
      <c r="D20" s="83"/>
      <c r="E20" s="96"/>
      <c r="F20" s="97"/>
    </row>
    <row r="21" spans="1:6" s="22" customFormat="1" ht="28.5" customHeight="1" x14ac:dyDescent="0.2">
      <c r="A21" s="28" t="s">
        <v>46</v>
      </c>
      <c r="B21" s="91"/>
      <c r="C21" s="82"/>
      <c r="D21" s="83"/>
      <c r="E21" s="96"/>
      <c r="F21" s="97"/>
    </row>
    <row r="22" spans="1:6" s="22" customFormat="1" ht="28.5" customHeight="1" x14ac:dyDescent="0.2">
      <c r="A22" s="28" t="s">
        <v>47</v>
      </c>
      <c r="B22" s="91"/>
      <c r="C22" s="82"/>
      <c r="D22" s="83"/>
      <c r="E22" s="96"/>
      <c r="F22" s="97"/>
    </row>
    <row r="23" spans="1:6" s="22" customFormat="1" ht="28.5" customHeight="1" x14ac:dyDescent="0.2">
      <c r="A23" s="28" t="s">
        <v>48</v>
      </c>
      <c r="B23" s="91"/>
      <c r="C23" s="82"/>
      <c r="D23" s="83"/>
      <c r="E23" s="96"/>
      <c r="F23" s="97"/>
    </row>
    <row r="24" spans="1:6" s="22" customFormat="1" ht="28.5" customHeight="1" x14ac:dyDescent="0.2">
      <c r="A24" s="29" t="s">
        <v>49</v>
      </c>
      <c r="B24" s="119"/>
      <c r="C24" s="84"/>
      <c r="D24" s="85"/>
      <c r="E24" s="117"/>
      <c r="F24" s="118"/>
    </row>
    <row r="25" spans="1:6" ht="14.1" customHeight="1" x14ac:dyDescent="0.2">
      <c r="A25" s="20"/>
      <c r="B25" s="19"/>
      <c r="C25" s="19"/>
      <c r="D25" s="19"/>
      <c r="E25" s="19"/>
      <c r="F25" s="19"/>
    </row>
    <row r="26" spans="1:6" ht="21.6" customHeight="1" x14ac:dyDescent="0.2">
      <c r="A26" s="22" t="s">
        <v>52</v>
      </c>
      <c r="C26" s="19"/>
      <c r="D26" s="19"/>
      <c r="E26" s="19"/>
      <c r="F26" s="19"/>
    </row>
    <row r="27" spans="1:6" s="22" customFormat="1" ht="23.1" customHeight="1" x14ac:dyDescent="0.2">
      <c r="B27" s="24"/>
      <c r="C27" s="24"/>
      <c r="D27" s="23"/>
      <c r="E27" s="23"/>
      <c r="F27" s="21"/>
    </row>
    <row r="28" spans="1:6" ht="23.25" customHeight="1" x14ac:dyDescent="0.2">
      <c r="A28" s="26" t="s">
        <v>86</v>
      </c>
      <c r="B28" s="19"/>
      <c r="C28" s="19"/>
      <c r="D28" s="19"/>
      <c r="E28" s="19"/>
      <c r="F28" s="19"/>
    </row>
    <row r="29" spans="1:6" ht="13.7" customHeight="1" x14ac:dyDescent="0.2">
      <c r="A29" s="20"/>
      <c r="B29" s="19"/>
      <c r="C29" s="19"/>
      <c r="D29" s="19"/>
      <c r="E29" s="19"/>
      <c r="F29" s="19"/>
    </row>
    <row r="30" spans="1:6" s="22" customFormat="1" ht="23.45" customHeight="1" x14ac:dyDescent="0.2">
      <c r="A30" s="32"/>
      <c r="B30" s="57" t="s">
        <v>59</v>
      </c>
      <c r="C30" s="58"/>
      <c r="D30" s="33" t="s">
        <v>60</v>
      </c>
      <c r="E30" s="34" t="s">
        <v>61</v>
      </c>
      <c r="F30" s="21"/>
    </row>
    <row r="31" spans="1:6" s="22" customFormat="1" ht="28.5" customHeight="1" x14ac:dyDescent="0.2">
      <c r="A31" s="35" t="s">
        <v>39</v>
      </c>
      <c r="B31" s="59"/>
      <c r="C31" s="60"/>
      <c r="D31" s="51"/>
      <c r="E31" s="52"/>
      <c r="F31" s="21"/>
    </row>
    <row r="32" spans="1:6" s="22" customFormat="1" ht="28.5" customHeight="1" x14ac:dyDescent="0.2">
      <c r="A32" s="36" t="s">
        <v>40</v>
      </c>
      <c r="B32" s="55"/>
      <c r="C32" s="56"/>
      <c r="D32" s="50"/>
      <c r="E32" s="53"/>
      <c r="F32" s="21"/>
    </row>
    <row r="33" spans="1:6" s="22" customFormat="1" ht="28.5" customHeight="1" x14ac:dyDescent="0.2">
      <c r="A33" s="36" t="s">
        <v>56</v>
      </c>
      <c r="B33" s="55" t="s">
        <v>71</v>
      </c>
      <c r="C33" s="56"/>
      <c r="D33" s="50" t="s">
        <v>71</v>
      </c>
      <c r="E33" s="53" t="s">
        <v>71</v>
      </c>
      <c r="F33" s="21"/>
    </row>
    <row r="34" spans="1:6" s="22" customFormat="1" ht="28.5" customHeight="1" x14ac:dyDescent="0.2">
      <c r="A34" s="36" t="s">
        <v>43</v>
      </c>
      <c r="B34" s="61"/>
      <c r="C34" s="55"/>
      <c r="D34" s="50"/>
      <c r="E34" s="53"/>
      <c r="F34" s="21"/>
    </row>
    <row r="35" spans="1:6" s="22" customFormat="1" ht="28.5" customHeight="1" x14ac:dyDescent="0.2">
      <c r="A35" s="36" t="s">
        <v>57</v>
      </c>
      <c r="B35" s="55"/>
      <c r="C35" s="56"/>
      <c r="D35" s="50"/>
      <c r="E35" s="53"/>
      <c r="F35" s="21"/>
    </row>
    <row r="36" spans="1:6" s="22" customFormat="1" ht="28.5" customHeight="1" x14ac:dyDescent="0.2">
      <c r="A36" s="36" t="s">
        <v>58</v>
      </c>
      <c r="B36" s="55"/>
      <c r="C36" s="56"/>
      <c r="D36" s="50"/>
      <c r="E36" s="53"/>
      <c r="F36" s="21"/>
    </row>
    <row r="37" spans="1:6" s="22" customFormat="1" ht="28.5" customHeight="1" x14ac:dyDescent="0.2">
      <c r="A37" s="37" t="s">
        <v>90</v>
      </c>
      <c r="B37" s="98"/>
      <c r="C37" s="99"/>
      <c r="D37" s="49"/>
      <c r="E37" s="54"/>
      <c r="F37" s="21"/>
    </row>
    <row r="38" spans="1:6" s="22" customFormat="1" ht="23.45" customHeight="1" x14ac:dyDescent="0.2">
      <c r="A38" s="20"/>
      <c r="B38" s="24"/>
      <c r="C38" s="24"/>
      <c r="D38" s="23"/>
      <c r="E38" s="23"/>
      <c r="F38" s="21"/>
    </row>
    <row r="39" spans="1:6" ht="23.25" customHeight="1" x14ac:dyDescent="0.2">
      <c r="A39" s="26" t="s">
        <v>87</v>
      </c>
      <c r="B39" s="19"/>
      <c r="C39" s="19"/>
      <c r="D39" s="19"/>
      <c r="E39" s="19"/>
      <c r="F39" s="19"/>
    </row>
    <row r="40" spans="1:6" ht="13.7" customHeight="1" x14ac:dyDescent="0.2">
      <c r="A40" s="20"/>
      <c r="B40" s="19"/>
      <c r="C40" s="19"/>
      <c r="D40" s="19"/>
      <c r="E40" s="19"/>
      <c r="F40" s="19"/>
    </row>
    <row r="41" spans="1:6" s="22" customFormat="1" ht="28.5" customHeight="1" x14ac:dyDescent="0.2">
      <c r="A41" s="27" t="s">
        <v>53</v>
      </c>
      <c r="B41" s="80"/>
      <c r="C41" s="80"/>
      <c r="D41" s="80"/>
      <c r="E41" s="81"/>
      <c r="F41" s="21"/>
    </row>
    <row r="42" spans="1:6" s="22" customFormat="1" ht="28.5" customHeight="1" x14ac:dyDescent="0.2">
      <c r="A42" s="28" t="s">
        <v>54</v>
      </c>
      <c r="B42" s="82"/>
      <c r="C42" s="82"/>
      <c r="D42" s="82"/>
      <c r="E42" s="83"/>
      <c r="F42" s="21"/>
    </row>
    <row r="43" spans="1:6" s="22" customFormat="1" ht="28.5" customHeight="1" x14ac:dyDescent="0.2">
      <c r="A43" s="29" t="s">
        <v>55</v>
      </c>
      <c r="B43" s="84"/>
      <c r="C43" s="84"/>
      <c r="D43" s="84"/>
      <c r="E43" s="85"/>
      <c r="F43" s="21"/>
    </row>
    <row r="44" spans="1:6" ht="14.1" customHeight="1" x14ac:dyDescent="0.2">
      <c r="A44" s="20"/>
      <c r="B44" s="19"/>
      <c r="C44" s="19"/>
      <c r="D44" s="19"/>
      <c r="E44" s="19"/>
      <c r="F44" s="19"/>
    </row>
    <row r="45" spans="1:6" s="22" customFormat="1" ht="23.45" customHeight="1" x14ac:dyDescent="0.2">
      <c r="A45" s="22" t="s">
        <v>85</v>
      </c>
      <c r="D45" s="23"/>
      <c r="E45" s="23"/>
      <c r="F45" s="21"/>
    </row>
    <row r="46" spans="1:6" s="22" customFormat="1" ht="23.1" customHeight="1" x14ac:dyDescent="0.2">
      <c r="B46" s="24"/>
      <c r="C46" s="24"/>
      <c r="D46" s="23"/>
      <c r="E46" s="23"/>
      <c r="F46" s="21"/>
    </row>
    <row r="47" spans="1:6" ht="23.25" customHeight="1" x14ac:dyDescent="0.2">
      <c r="A47" s="26" t="s">
        <v>72</v>
      </c>
      <c r="B47" s="19"/>
      <c r="C47" s="19"/>
      <c r="D47" s="19"/>
      <c r="E47" s="19"/>
      <c r="F47" s="19"/>
    </row>
    <row r="48" spans="1:6" ht="13.7" customHeight="1" x14ac:dyDescent="0.2">
      <c r="A48" s="20"/>
      <c r="B48" s="19"/>
      <c r="C48" s="19"/>
      <c r="D48" s="19"/>
      <c r="E48" s="19"/>
      <c r="F48" s="19"/>
    </row>
    <row r="49" spans="1:6" ht="28.5" customHeight="1" x14ac:dyDescent="0.2">
      <c r="A49" s="90"/>
      <c r="B49" s="90"/>
      <c r="C49" s="15"/>
      <c r="D49" s="14"/>
      <c r="E49" s="43" t="s">
        <v>88</v>
      </c>
      <c r="F49" s="12"/>
    </row>
    <row r="50" spans="1:6" ht="5.0999999999999996" customHeight="1" x14ac:dyDescent="0.2">
      <c r="A50" s="3"/>
      <c r="B50" s="3"/>
      <c r="C50" s="3"/>
      <c r="D50" s="4"/>
    </row>
    <row r="51" spans="1:6" ht="41.25" customHeight="1" x14ac:dyDescent="0.2">
      <c r="A51" s="71" t="s">
        <v>32</v>
      </c>
      <c r="B51" s="72"/>
      <c r="C51" s="73"/>
      <c r="D51" s="5" t="s">
        <v>2</v>
      </c>
      <c r="E51" s="5" t="s">
        <v>3</v>
      </c>
      <c r="F51" s="6" t="s">
        <v>4</v>
      </c>
    </row>
    <row r="52" spans="1:6" ht="28.5" customHeight="1" x14ac:dyDescent="0.2">
      <c r="A52" s="7" t="s">
        <v>6</v>
      </c>
      <c r="B52" s="63" t="s">
        <v>5</v>
      </c>
      <c r="C52" s="64"/>
      <c r="D52" s="13">
        <v>0</v>
      </c>
      <c r="E52" s="13">
        <v>0</v>
      </c>
      <c r="F52" s="8">
        <f>D52+E52</f>
        <v>0</v>
      </c>
    </row>
    <row r="53" spans="1:6" ht="29.25" customHeight="1" x14ac:dyDescent="0.2">
      <c r="A53" s="86" t="s">
        <v>13</v>
      </c>
      <c r="B53" s="87"/>
      <c r="C53" s="88"/>
      <c r="D53" s="89" t="s">
        <v>25</v>
      </c>
      <c r="E53" s="79"/>
      <c r="F53" s="9"/>
    </row>
    <row r="54" spans="1:6" ht="28.5" customHeight="1" x14ac:dyDescent="0.2">
      <c r="A54" s="7" t="s">
        <v>9</v>
      </c>
      <c r="B54" s="63" t="s">
        <v>20</v>
      </c>
      <c r="C54" s="64"/>
      <c r="D54" s="13">
        <v>0</v>
      </c>
      <c r="E54" s="13">
        <v>0</v>
      </c>
      <c r="F54" s="8">
        <f t="shared" ref="F54:F56" si="0">D54+E54</f>
        <v>0</v>
      </c>
    </row>
    <row r="55" spans="1:6" ht="28.5" customHeight="1" x14ac:dyDescent="0.2">
      <c r="A55" s="7" t="s">
        <v>7</v>
      </c>
      <c r="B55" s="63" t="s">
        <v>21</v>
      </c>
      <c r="C55" s="64"/>
      <c r="D55" s="13">
        <v>0</v>
      </c>
      <c r="E55" s="13">
        <v>0</v>
      </c>
      <c r="F55" s="8">
        <f t="shared" si="0"/>
        <v>0</v>
      </c>
    </row>
    <row r="56" spans="1:6" ht="28.5" customHeight="1" x14ac:dyDescent="0.2">
      <c r="A56" s="7" t="s">
        <v>8</v>
      </c>
      <c r="B56" s="63" t="s">
        <v>22</v>
      </c>
      <c r="C56" s="64"/>
      <c r="D56" s="13">
        <v>0</v>
      </c>
      <c r="E56" s="13">
        <v>0</v>
      </c>
      <c r="F56" s="8">
        <f t="shared" si="0"/>
        <v>0</v>
      </c>
    </row>
    <row r="57" spans="1:6" ht="28.5" customHeight="1" x14ac:dyDescent="0.2">
      <c r="A57" s="7" t="s">
        <v>10</v>
      </c>
      <c r="B57" s="63" t="s">
        <v>23</v>
      </c>
      <c r="C57" s="64"/>
      <c r="D57" s="13">
        <v>0</v>
      </c>
      <c r="E57" s="13">
        <v>0</v>
      </c>
      <c r="F57" s="8">
        <f>D57+E57</f>
        <v>0</v>
      </c>
    </row>
    <row r="58" spans="1:6" ht="28.5" customHeight="1" x14ac:dyDescent="0.2">
      <c r="A58" s="7" t="s">
        <v>11</v>
      </c>
      <c r="B58" s="63" t="s">
        <v>27</v>
      </c>
      <c r="C58" s="64"/>
      <c r="D58" s="13">
        <v>0</v>
      </c>
      <c r="E58" s="13">
        <v>0</v>
      </c>
      <c r="F58" s="8">
        <f>IF((D58+E58)&gt;30000,((D58+E58)-30000),0)</f>
        <v>0</v>
      </c>
    </row>
    <row r="59" spans="1:6" ht="28.5" customHeight="1" x14ac:dyDescent="0.2">
      <c r="A59" s="7" t="s">
        <v>12</v>
      </c>
      <c r="B59" s="63" t="s">
        <v>24</v>
      </c>
      <c r="C59" s="64"/>
      <c r="D59" s="13">
        <v>0</v>
      </c>
      <c r="E59" s="13">
        <v>0</v>
      </c>
      <c r="F59" s="8">
        <f>IF((D59+E59)&gt;15000,((D59+E59)-15000),0)</f>
        <v>0</v>
      </c>
    </row>
    <row r="60" spans="1:6" ht="28.5" customHeight="1" x14ac:dyDescent="0.2">
      <c r="A60" s="7" t="s">
        <v>28</v>
      </c>
      <c r="B60" s="63" t="s">
        <v>29</v>
      </c>
      <c r="C60" s="64"/>
      <c r="D60" s="13">
        <v>0</v>
      </c>
      <c r="E60" s="13">
        <v>0</v>
      </c>
      <c r="F60" s="8">
        <f>IF((D60+E60)&gt;3000,((D60+E60)-3000),0)</f>
        <v>0</v>
      </c>
    </row>
    <row r="61" spans="1:6" ht="28.5" customHeight="1" x14ac:dyDescent="0.2">
      <c r="A61" s="7" t="s">
        <v>30</v>
      </c>
      <c r="B61" s="63" t="s">
        <v>31</v>
      </c>
      <c r="C61" s="64"/>
      <c r="D61" s="13">
        <v>0</v>
      </c>
      <c r="E61" s="13">
        <v>0</v>
      </c>
      <c r="F61" s="8">
        <f>D61+E61</f>
        <v>0</v>
      </c>
    </row>
    <row r="62" spans="1:6" ht="27" customHeight="1" x14ac:dyDescent="0.2">
      <c r="A62" s="86" t="s">
        <v>33</v>
      </c>
      <c r="B62" s="87"/>
      <c r="C62" s="88"/>
      <c r="D62" s="78" t="s">
        <v>14</v>
      </c>
      <c r="E62" s="79"/>
      <c r="F62" s="9"/>
    </row>
    <row r="63" spans="1:6" ht="28.5" customHeight="1" x14ac:dyDescent="0.2">
      <c r="A63" s="38" t="s">
        <v>26</v>
      </c>
      <c r="B63" s="76" t="s">
        <v>19</v>
      </c>
      <c r="C63" s="77"/>
      <c r="D63" s="39">
        <v>0</v>
      </c>
      <c r="E63" s="39">
        <v>0</v>
      </c>
      <c r="F63" s="40">
        <f>(D63+E63)*5%</f>
        <v>0</v>
      </c>
    </row>
    <row r="64" spans="1:6" ht="14.45" customHeight="1" x14ac:dyDescent="0.2">
      <c r="A64" s="20"/>
      <c r="B64" s="19"/>
      <c r="C64" s="19"/>
      <c r="D64" s="19"/>
      <c r="E64" s="19"/>
      <c r="F64" s="19"/>
    </row>
    <row r="65" spans="1:6" ht="41.25" customHeight="1" x14ac:dyDescent="0.2">
      <c r="A65" s="71" t="s">
        <v>15</v>
      </c>
      <c r="B65" s="72"/>
      <c r="C65" s="73"/>
      <c r="D65" s="5" t="s">
        <v>2</v>
      </c>
      <c r="E65" s="5" t="s">
        <v>3</v>
      </c>
      <c r="F65" s="6" t="s">
        <v>4</v>
      </c>
    </row>
    <row r="66" spans="1:6" ht="33.950000000000003" customHeight="1" x14ac:dyDescent="0.2">
      <c r="A66" s="10" t="s">
        <v>16</v>
      </c>
      <c r="B66" s="74" t="s">
        <v>17</v>
      </c>
      <c r="C66" s="75"/>
      <c r="D66" s="13">
        <v>0</v>
      </c>
      <c r="E66" s="13">
        <v>0</v>
      </c>
      <c r="F66" s="8">
        <f>(D66+E66)*0.8</f>
        <v>0</v>
      </c>
    </row>
    <row r="67" spans="1:6" ht="33.950000000000003" customHeight="1" x14ac:dyDescent="0.2">
      <c r="A67" s="11" t="s">
        <v>18</v>
      </c>
      <c r="B67" s="76" t="s">
        <v>19</v>
      </c>
      <c r="C67" s="77"/>
      <c r="D67" s="39">
        <v>0</v>
      </c>
      <c r="E67" s="39">
        <v>0</v>
      </c>
      <c r="F67" s="40">
        <f>(D67+E67)*5%</f>
        <v>0</v>
      </c>
    </row>
    <row r="68" spans="1:6" ht="14.45" customHeight="1" x14ac:dyDescent="0.2">
      <c r="A68" s="20"/>
      <c r="B68" s="19"/>
      <c r="C68" s="19"/>
      <c r="D68" s="19"/>
      <c r="E68" s="19"/>
      <c r="F68" s="19"/>
    </row>
    <row r="69" spans="1:6" ht="24.95" customHeight="1" x14ac:dyDescent="0.2">
      <c r="A69" s="65" t="s">
        <v>89</v>
      </c>
      <c r="B69" s="66"/>
      <c r="C69" s="66"/>
      <c r="D69" s="66"/>
      <c r="E69" s="67"/>
      <c r="F69" s="41">
        <f>SUM(F52+F54+F55+F56+F57+F58+F59+F63+F60+F61,F66:F67)</f>
        <v>0</v>
      </c>
    </row>
    <row r="70" spans="1:6" ht="24.95" customHeight="1" x14ac:dyDescent="0.2">
      <c r="A70" s="68" t="s">
        <v>70</v>
      </c>
      <c r="B70" s="69"/>
      <c r="C70" s="69"/>
      <c r="D70" s="69"/>
      <c r="E70" s="69"/>
      <c r="F70" s="70"/>
    </row>
    <row r="71" spans="1:6" ht="23.1" customHeight="1" x14ac:dyDescent="0.2">
      <c r="A71" s="44"/>
      <c r="B71" s="45"/>
      <c r="C71" s="45"/>
      <c r="D71" s="45"/>
      <c r="E71" s="45"/>
      <c r="F71" s="45"/>
    </row>
    <row r="72" spans="1:6" ht="24.95" customHeight="1" x14ac:dyDescent="0.2">
      <c r="A72" s="26" t="s">
        <v>91</v>
      </c>
      <c r="B72" s="19"/>
      <c r="C72" s="19"/>
      <c r="D72" s="19"/>
      <c r="E72" s="19"/>
      <c r="F72" s="45"/>
    </row>
    <row r="73" spans="1:6" ht="13.7" customHeight="1" x14ac:dyDescent="0.2">
      <c r="A73" s="20"/>
      <c r="B73" s="19"/>
      <c r="C73" s="19"/>
      <c r="D73" s="19"/>
      <c r="E73" s="19"/>
      <c r="F73" s="45"/>
    </row>
    <row r="74" spans="1:6" ht="27" customHeight="1" x14ac:dyDescent="0.2">
      <c r="A74" s="100"/>
      <c r="B74" s="101"/>
      <c r="C74" s="101"/>
      <c r="D74" s="101"/>
      <c r="E74" s="101"/>
      <c r="F74" s="102"/>
    </row>
    <row r="75" spans="1:6" ht="27" customHeight="1" x14ac:dyDescent="0.2">
      <c r="A75" s="103"/>
      <c r="B75" s="104"/>
      <c r="C75" s="104"/>
      <c r="D75" s="104"/>
      <c r="E75" s="104"/>
      <c r="F75" s="105"/>
    </row>
    <row r="76" spans="1:6" ht="27" customHeight="1" x14ac:dyDescent="0.2">
      <c r="A76" s="106"/>
      <c r="B76" s="107"/>
      <c r="C76" s="107"/>
      <c r="D76" s="107"/>
      <c r="E76" s="107"/>
      <c r="F76" s="108"/>
    </row>
    <row r="77" spans="1:6" s="22" customFormat="1" ht="23.1" customHeight="1" x14ac:dyDescent="0.2">
      <c r="A77" s="44"/>
      <c r="B77" s="45"/>
      <c r="C77" s="45"/>
      <c r="D77" s="45"/>
      <c r="E77" s="45"/>
      <c r="F77" s="45"/>
    </row>
    <row r="78" spans="1:6" ht="23.25" customHeight="1" x14ac:dyDescent="0.2">
      <c r="A78" s="26" t="s">
        <v>92</v>
      </c>
      <c r="B78" s="19"/>
      <c r="C78" s="19"/>
      <c r="D78" s="19"/>
      <c r="E78" s="19"/>
      <c r="F78" s="19"/>
    </row>
    <row r="79" spans="1:6" ht="13.7" customHeight="1" x14ac:dyDescent="0.2">
      <c r="A79" s="20"/>
      <c r="B79" s="19"/>
      <c r="C79" s="19"/>
      <c r="D79" s="19"/>
      <c r="E79" s="19"/>
      <c r="F79" s="19"/>
    </row>
    <row r="80" spans="1:6" ht="22.7" customHeight="1" x14ac:dyDescent="0.2">
      <c r="A80" s="22" t="s">
        <v>78</v>
      </c>
    </row>
    <row r="81" spans="1:6" ht="22.7" customHeight="1" x14ac:dyDescent="0.2">
      <c r="A81" s="22" t="s">
        <v>79</v>
      </c>
    </row>
    <row r="82" spans="1:6" ht="22.7" customHeight="1" x14ac:dyDescent="0.2">
      <c r="A82" s="22" t="s">
        <v>80</v>
      </c>
    </row>
    <row r="83" spans="1:6" ht="13.7" customHeight="1" x14ac:dyDescent="0.2">
      <c r="A83" s="20"/>
      <c r="B83" s="19"/>
      <c r="C83" s="19"/>
      <c r="D83" s="19"/>
      <c r="E83" s="19"/>
      <c r="F83" s="19"/>
    </row>
    <row r="84" spans="1:6" ht="23.25" customHeight="1" x14ac:dyDescent="0.2">
      <c r="A84" s="22" t="s">
        <v>62</v>
      </c>
    </row>
    <row r="85" spans="1:6" ht="23.25" customHeight="1" x14ac:dyDescent="0.2">
      <c r="A85" s="22" t="s">
        <v>98</v>
      </c>
    </row>
    <row r="86" spans="1:6" ht="22.7" customHeight="1" x14ac:dyDescent="0.2">
      <c r="A86" s="22" t="s">
        <v>81</v>
      </c>
    </row>
    <row r="87" spans="1:6" ht="22.7" customHeight="1" x14ac:dyDescent="0.2">
      <c r="A87" s="22" t="s">
        <v>97</v>
      </c>
    </row>
    <row r="88" spans="1:6" ht="22.7" customHeight="1" x14ac:dyDescent="0.2">
      <c r="A88" s="22" t="s">
        <v>82</v>
      </c>
    </row>
    <row r="89" spans="1:6" ht="13.7" customHeight="1" x14ac:dyDescent="0.2">
      <c r="A89" s="20"/>
      <c r="B89" s="19"/>
      <c r="C89" s="19"/>
      <c r="D89" s="19"/>
      <c r="E89" s="19"/>
      <c r="F89" s="19"/>
    </row>
    <row r="90" spans="1:6" ht="23.25" customHeight="1" x14ac:dyDescent="0.2">
      <c r="A90" s="25" t="s">
        <v>69</v>
      </c>
    </row>
    <row r="91" spans="1:6" ht="23.1" customHeight="1" x14ac:dyDescent="0.2"/>
    <row r="92" spans="1:6" ht="23.25" customHeight="1" x14ac:dyDescent="0.2">
      <c r="A92" s="30" t="s">
        <v>63</v>
      </c>
    </row>
    <row r="93" spans="1:6" ht="13.7" customHeight="1" x14ac:dyDescent="0.2">
      <c r="A93" s="20"/>
      <c r="B93" s="19"/>
      <c r="C93" s="19"/>
      <c r="D93" s="19"/>
      <c r="E93" s="19"/>
      <c r="F93" s="19"/>
    </row>
    <row r="94" spans="1:6" ht="19.5" customHeight="1" x14ac:dyDescent="0.2">
      <c r="A94" s="25" t="s">
        <v>64</v>
      </c>
    </row>
    <row r="95" spans="1:6" ht="19.5" customHeight="1" x14ac:dyDescent="0.2">
      <c r="A95" s="25" t="s">
        <v>73</v>
      </c>
    </row>
    <row r="96" spans="1:6" ht="19.5" customHeight="1" x14ac:dyDescent="0.2">
      <c r="A96" s="25" t="s">
        <v>74</v>
      </c>
    </row>
    <row r="97" spans="1:6" ht="19.5" customHeight="1" x14ac:dyDescent="0.2">
      <c r="A97" s="25" t="s">
        <v>75</v>
      </c>
    </row>
    <row r="98" spans="1:6" ht="19.5" customHeight="1" x14ac:dyDescent="0.2">
      <c r="A98" s="25" t="s">
        <v>76</v>
      </c>
    </row>
    <row r="99" spans="1:6" ht="19.5" customHeight="1" x14ac:dyDescent="0.2">
      <c r="A99" s="25" t="s">
        <v>77</v>
      </c>
    </row>
    <row r="100" spans="1:6" ht="13.7" customHeight="1" x14ac:dyDescent="0.2">
      <c r="A100" s="20"/>
      <c r="B100" s="19"/>
      <c r="C100" s="19"/>
      <c r="D100" s="19"/>
      <c r="E100" s="19"/>
      <c r="F100" s="19"/>
    </row>
    <row r="101" spans="1:6" ht="23.25" customHeight="1" x14ac:dyDescent="0.2">
      <c r="A101" s="25" t="s">
        <v>65</v>
      </c>
    </row>
    <row r="102" spans="1:6" ht="23.25" customHeight="1" x14ac:dyDescent="0.2">
      <c r="A102" s="25" t="s">
        <v>66</v>
      </c>
    </row>
    <row r="103" spans="1:6" ht="23.1" customHeight="1" x14ac:dyDescent="0.2">
      <c r="A103" s="25"/>
    </row>
    <row r="104" spans="1:6" ht="23.25" customHeight="1" x14ac:dyDescent="0.2">
      <c r="A104" s="31" t="s">
        <v>67</v>
      </c>
      <c r="B104" s="62"/>
      <c r="C104" s="62"/>
      <c r="D104" s="62"/>
    </row>
    <row r="105" spans="1:6" ht="23.25" customHeight="1" x14ac:dyDescent="0.2">
      <c r="A105" s="31"/>
    </row>
    <row r="106" spans="1:6" ht="23.25" customHeight="1" x14ac:dyDescent="0.2">
      <c r="A106" s="31" t="s">
        <v>68</v>
      </c>
      <c r="B106" s="62"/>
      <c r="C106" s="62"/>
      <c r="D106" s="62"/>
      <c r="E106" s="1"/>
    </row>
    <row r="107" spans="1:6" ht="23.1" customHeight="1" x14ac:dyDescent="0.2">
      <c r="A107" s="25"/>
    </row>
    <row r="108" spans="1:6" ht="19.149999999999999" customHeight="1" x14ac:dyDescent="0.2">
      <c r="A108" s="48" t="s">
        <v>93</v>
      </c>
    </row>
    <row r="109" spans="1:6" ht="19.149999999999999" customHeight="1" x14ac:dyDescent="0.2">
      <c r="A109" s="48" t="s">
        <v>94</v>
      </c>
    </row>
  </sheetData>
  <sheetProtection algorithmName="SHA-512" hashValue="y2U15kn+KyN0NVQ0Vd9hUa5aSqzgwJjlccFxSnC4Cs96cWLHgNxnp7yoHsXdInVqh9U/pUxvg4+dYuHU5utm5Q==" saltValue="NV1A1wWfNKJN0AhoqDaPCg==" spinCount="100000" sheet="1" selectLockedCells="1"/>
  <protectedRanges>
    <protectedRange sqref="A85:A88" name="Beilagen 2"/>
    <protectedRange sqref="A80:A82" name="Beilagen 1"/>
    <protectedRange sqref="D66:E67 D63:E63 D52:E52 F49 D54:E61" name="Einkommensberechnung"/>
    <protectedRange sqref="B14:F24" name="Personalien"/>
    <protectedRange sqref="B41:E43 B74:E76" name="Zahlungsverbindung"/>
    <protectedRange sqref="B31:E37" name="Kinder"/>
  </protectedRanges>
  <mergeCells count="63">
    <mergeCell ref="B37:C37"/>
    <mergeCell ref="A74:F76"/>
    <mergeCell ref="B13:D13"/>
    <mergeCell ref="B14:D14"/>
    <mergeCell ref="A7:F7"/>
    <mergeCell ref="A9:F9"/>
    <mergeCell ref="E13:F13"/>
    <mergeCell ref="E14:F14"/>
    <mergeCell ref="E23:F23"/>
    <mergeCell ref="E22:F22"/>
    <mergeCell ref="E24:F24"/>
    <mergeCell ref="B20:D20"/>
    <mergeCell ref="B21:D21"/>
    <mergeCell ref="B22:D22"/>
    <mergeCell ref="B23:D23"/>
    <mergeCell ref="B24:D24"/>
    <mergeCell ref="E1:E4"/>
    <mergeCell ref="F1:F4"/>
    <mergeCell ref="E21:F21"/>
    <mergeCell ref="E20:F20"/>
    <mergeCell ref="E19:F19"/>
    <mergeCell ref="E18:F18"/>
    <mergeCell ref="E17:F17"/>
    <mergeCell ref="E16:F16"/>
    <mergeCell ref="E15:F15"/>
    <mergeCell ref="B15:D15"/>
    <mergeCell ref="B16:D16"/>
    <mergeCell ref="B17:D17"/>
    <mergeCell ref="B18:D18"/>
    <mergeCell ref="B19:D19"/>
    <mergeCell ref="B41:E41"/>
    <mergeCell ref="B42:E42"/>
    <mergeCell ref="B43:E43"/>
    <mergeCell ref="B63:C63"/>
    <mergeCell ref="B58:C58"/>
    <mergeCell ref="A51:C51"/>
    <mergeCell ref="A62:C62"/>
    <mergeCell ref="B52:C52"/>
    <mergeCell ref="A53:C53"/>
    <mergeCell ref="B54:C54"/>
    <mergeCell ref="B55:C55"/>
    <mergeCell ref="B60:C60"/>
    <mergeCell ref="D53:E53"/>
    <mergeCell ref="A49:B49"/>
    <mergeCell ref="B104:D104"/>
    <mergeCell ref="B106:D106"/>
    <mergeCell ref="B59:C59"/>
    <mergeCell ref="B56:C56"/>
    <mergeCell ref="B57:C57"/>
    <mergeCell ref="A69:E69"/>
    <mergeCell ref="A70:F70"/>
    <mergeCell ref="A65:C65"/>
    <mergeCell ref="B66:C66"/>
    <mergeCell ref="B67:C67"/>
    <mergeCell ref="D62:E62"/>
    <mergeCell ref="B61:C61"/>
    <mergeCell ref="B35:C35"/>
    <mergeCell ref="B36:C36"/>
    <mergeCell ref="B30:C30"/>
    <mergeCell ref="B31:C31"/>
    <mergeCell ref="B32:C32"/>
    <mergeCell ref="B33:C33"/>
    <mergeCell ref="B34:C34"/>
  </mergeCells>
  <printOptions horizontalCentered="1"/>
  <pageMargins left="0.51181102362204722" right="0.51181102362204722" top="0.39370078740157483" bottom="0.39370078740157483" header="0.31496062992125984" footer="0.31496062992125984"/>
  <pageSetup paperSize="9" scale="55" fitToHeight="2" orientation="portrait" r:id="rId1"/>
  <headerFooter alignWithMargins="0"/>
  <rowBreaks count="1" manualBreakCount="1">
    <brk id="46"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0</xdr:col>
                    <xdr:colOff>95250</xdr:colOff>
                    <xdr:row>79</xdr:row>
                    <xdr:rowOff>38100</xdr:rowOff>
                  </from>
                  <to>
                    <xdr:col>0</xdr:col>
                    <xdr:colOff>323850</xdr:colOff>
                    <xdr:row>80</xdr:row>
                    <xdr:rowOff>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0</xdr:col>
                    <xdr:colOff>95250</xdr:colOff>
                    <xdr:row>80</xdr:row>
                    <xdr:rowOff>38100</xdr:rowOff>
                  </from>
                  <to>
                    <xdr:col>0</xdr:col>
                    <xdr:colOff>323850</xdr:colOff>
                    <xdr:row>80</xdr:row>
                    <xdr:rowOff>257175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0</xdr:col>
                    <xdr:colOff>95250</xdr:colOff>
                    <xdr:row>81</xdr:row>
                    <xdr:rowOff>38100</xdr:rowOff>
                  </from>
                  <to>
                    <xdr:col>0</xdr:col>
                    <xdr:colOff>323850</xdr:colOff>
                    <xdr:row>81</xdr:row>
                    <xdr:rowOff>257175</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0</xdr:col>
                    <xdr:colOff>95250</xdr:colOff>
                    <xdr:row>85</xdr:row>
                    <xdr:rowOff>38100</xdr:rowOff>
                  </from>
                  <to>
                    <xdr:col>0</xdr:col>
                    <xdr:colOff>323850</xdr:colOff>
                    <xdr:row>85</xdr:row>
                    <xdr:rowOff>257175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0</xdr:col>
                    <xdr:colOff>95250</xdr:colOff>
                    <xdr:row>86</xdr:row>
                    <xdr:rowOff>38100</xdr:rowOff>
                  </from>
                  <to>
                    <xdr:col>0</xdr:col>
                    <xdr:colOff>323850</xdr:colOff>
                    <xdr:row>86</xdr:row>
                    <xdr:rowOff>257175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0</xdr:col>
                    <xdr:colOff>95250</xdr:colOff>
                    <xdr:row>87</xdr:row>
                    <xdr:rowOff>38100</xdr:rowOff>
                  </from>
                  <to>
                    <xdr:col>0</xdr:col>
                    <xdr:colOff>323850</xdr:colOff>
                    <xdr:row>87</xdr:row>
                    <xdr:rowOff>257175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1</xdr:col>
                    <xdr:colOff>171450</xdr:colOff>
                    <xdr:row>32</xdr:row>
                    <xdr:rowOff>47625</xdr:rowOff>
                  </from>
                  <to>
                    <xdr:col>1</xdr:col>
                    <xdr:colOff>381000</xdr:colOff>
                    <xdr:row>32</xdr:row>
                    <xdr:rowOff>276225</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1</xdr:col>
                    <xdr:colOff>1076325</xdr:colOff>
                    <xdr:row>32</xdr:row>
                    <xdr:rowOff>57150</xdr:rowOff>
                  </from>
                  <to>
                    <xdr:col>2</xdr:col>
                    <xdr:colOff>123825</xdr:colOff>
                    <xdr:row>32</xdr:row>
                    <xdr:rowOff>276225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161925</xdr:colOff>
                    <xdr:row>32</xdr:row>
                    <xdr:rowOff>57150</xdr:rowOff>
                  </from>
                  <to>
                    <xdr:col>3</xdr:col>
                    <xdr:colOff>371475</xdr:colOff>
                    <xdr:row>32</xdr:row>
                    <xdr:rowOff>266700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3</xdr:col>
                    <xdr:colOff>1076325</xdr:colOff>
                    <xdr:row>32</xdr:row>
                    <xdr:rowOff>66675</xdr:rowOff>
                  </from>
                  <to>
                    <xdr:col>3</xdr:col>
                    <xdr:colOff>1295400</xdr:colOff>
                    <xdr:row>32</xdr:row>
                    <xdr:rowOff>266700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4</xdr:col>
                    <xdr:colOff>190500</xdr:colOff>
                    <xdr:row>32</xdr:row>
                    <xdr:rowOff>66675</xdr:rowOff>
                  </from>
                  <to>
                    <xdr:col>4</xdr:col>
                    <xdr:colOff>400050</xdr:colOff>
                    <xdr:row>32</xdr:row>
                    <xdr:rowOff>257175</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4</xdr:col>
                    <xdr:colOff>1076325</xdr:colOff>
                    <xdr:row>32</xdr:row>
                    <xdr:rowOff>76200</xdr:rowOff>
                  </from>
                  <to>
                    <xdr:col>4</xdr:col>
                    <xdr:colOff>1295400</xdr:colOff>
                    <xdr:row>32</xdr:row>
                    <xdr:rowOff>257175</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0</xdr:col>
                    <xdr:colOff>95250</xdr:colOff>
                    <xdr:row>84</xdr:row>
                    <xdr:rowOff>38100</xdr:rowOff>
                  </from>
                  <to>
                    <xdr:col>0</xdr:col>
                    <xdr:colOff>323850</xdr:colOff>
                    <xdr:row>84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
  <sheetViews>
    <sheetView workbookViewId="0"/>
  </sheetViews>
  <sheetFormatPr baseColWidth="10" defaultColWidth="11.42578125" defaultRowHeight="12.75" x14ac:dyDescent="0.2"/>
  <cols>
    <col min="1" max="1" width="15" bestFit="1" customWidth="1"/>
    <col min="2" max="2" width="15.42578125" bestFit="1" customWidth="1"/>
    <col min="3" max="4" width="11.28515625" bestFit="1" customWidth="1"/>
    <col min="5" max="5" width="14.28515625" customWidth="1"/>
    <col min="6" max="6" width="17" bestFit="1" customWidth="1"/>
  </cols>
  <sheetData>
    <row r="1" spans="1:6" ht="15" x14ac:dyDescent="0.25">
      <c r="A1" s="16" t="s">
        <v>34</v>
      </c>
      <c r="B1" s="16" t="s">
        <v>35</v>
      </c>
      <c r="C1" s="16" t="s">
        <v>36</v>
      </c>
      <c r="D1" s="16" t="s">
        <v>37</v>
      </c>
      <c r="E1" s="16" t="s">
        <v>0</v>
      </c>
      <c r="F1" s="16" t="s">
        <v>1</v>
      </c>
    </row>
    <row r="2" spans="1:6" x14ac:dyDescent="0.2">
      <c r="A2" s="17">
        <v>-200000</v>
      </c>
      <c r="B2" s="17">
        <v>40000</v>
      </c>
      <c r="C2" s="18">
        <f>D2-1.3</f>
        <v>0.7</v>
      </c>
      <c r="D2" s="18">
        <v>2</v>
      </c>
      <c r="E2" s="18">
        <f>A3</f>
        <v>40001</v>
      </c>
      <c r="F2" s="18">
        <f>B3</f>
        <v>50000</v>
      </c>
    </row>
    <row r="3" spans="1:6" x14ac:dyDescent="0.2">
      <c r="A3" s="17">
        <v>40001</v>
      </c>
      <c r="B3" s="17">
        <v>50000</v>
      </c>
      <c r="C3" s="18">
        <f t="shared" ref="C3:C14" si="0">D3-1.3</f>
        <v>1.4999999999999998</v>
      </c>
      <c r="D3" s="18">
        <v>2.8</v>
      </c>
      <c r="E3" s="18">
        <f t="shared" ref="E3:E14" si="1">A4</f>
        <v>50001</v>
      </c>
      <c r="F3" s="18">
        <f>B4</f>
        <v>60000</v>
      </c>
    </row>
    <row r="4" spans="1:6" x14ac:dyDescent="0.2">
      <c r="A4" s="17">
        <f>B3+1</f>
        <v>50001</v>
      </c>
      <c r="B4" s="17">
        <v>60000</v>
      </c>
      <c r="C4" s="18">
        <f t="shared" si="0"/>
        <v>2.2999999999999998</v>
      </c>
      <c r="D4" s="18">
        <v>3.6</v>
      </c>
      <c r="E4" s="18">
        <f t="shared" si="1"/>
        <v>60001</v>
      </c>
      <c r="F4" s="18">
        <f t="shared" ref="F4:F14" si="2">B5</f>
        <v>70000</v>
      </c>
    </row>
    <row r="5" spans="1:6" x14ac:dyDescent="0.2">
      <c r="A5" s="17">
        <f t="shared" ref="A5:A14" si="3">B4+1</f>
        <v>60001</v>
      </c>
      <c r="B5" s="17">
        <v>70000</v>
      </c>
      <c r="C5" s="18">
        <f t="shared" si="0"/>
        <v>3.1000000000000005</v>
      </c>
      <c r="D5" s="18">
        <v>4.4000000000000004</v>
      </c>
      <c r="E5" s="18">
        <f t="shared" si="1"/>
        <v>70001</v>
      </c>
      <c r="F5" s="18">
        <f t="shared" si="2"/>
        <v>80000</v>
      </c>
    </row>
    <row r="6" spans="1:6" x14ac:dyDescent="0.2">
      <c r="A6" s="17">
        <f t="shared" si="3"/>
        <v>70001</v>
      </c>
      <c r="B6" s="17">
        <v>80000</v>
      </c>
      <c r="C6" s="18">
        <f t="shared" si="0"/>
        <v>3.9000000000000004</v>
      </c>
      <c r="D6" s="18">
        <v>5.2</v>
      </c>
      <c r="E6" s="18">
        <f t="shared" si="1"/>
        <v>80001</v>
      </c>
      <c r="F6" s="18">
        <f t="shared" si="2"/>
        <v>90000</v>
      </c>
    </row>
    <row r="7" spans="1:6" x14ac:dyDescent="0.2">
      <c r="A7" s="17">
        <f t="shared" si="3"/>
        <v>80001</v>
      </c>
      <c r="B7" s="17">
        <v>90000</v>
      </c>
      <c r="C7" s="18">
        <f t="shared" si="0"/>
        <v>4.7</v>
      </c>
      <c r="D7" s="18">
        <v>6</v>
      </c>
      <c r="E7" s="18">
        <f t="shared" si="1"/>
        <v>90001</v>
      </c>
      <c r="F7" s="18">
        <f t="shared" si="2"/>
        <v>100000</v>
      </c>
    </row>
    <row r="8" spans="1:6" x14ac:dyDescent="0.2">
      <c r="A8" s="17">
        <f t="shared" si="3"/>
        <v>90001</v>
      </c>
      <c r="B8" s="17">
        <v>100000</v>
      </c>
      <c r="C8" s="18">
        <f t="shared" si="0"/>
        <v>5.5</v>
      </c>
      <c r="D8" s="18">
        <v>6.8</v>
      </c>
      <c r="E8" s="18">
        <f t="shared" si="1"/>
        <v>100001</v>
      </c>
      <c r="F8" s="18">
        <f t="shared" si="2"/>
        <v>110000</v>
      </c>
    </row>
    <row r="9" spans="1:6" x14ac:dyDescent="0.2">
      <c r="A9" s="17">
        <f t="shared" si="3"/>
        <v>100001</v>
      </c>
      <c r="B9" s="17">
        <v>110000</v>
      </c>
      <c r="C9" s="18">
        <f t="shared" si="0"/>
        <v>6.3</v>
      </c>
      <c r="D9" s="18">
        <v>7.6</v>
      </c>
      <c r="E9" s="18">
        <f t="shared" si="1"/>
        <v>110001</v>
      </c>
      <c r="F9" s="18">
        <f t="shared" si="2"/>
        <v>120000</v>
      </c>
    </row>
    <row r="10" spans="1:6" x14ac:dyDescent="0.2">
      <c r="A10" s="17">
        <f t="shared" si="3"/>
        <v>110001</v>
      </c>
      <c r="B10" s="17">
        <v>120000</v>
      </c>
      <c r="C10" s="18">
        <f t="shared" si="0"/>
        <v>7.1000000000000005</v>
      </c>
      <c r="D10" s="18">
        <v>8.4</v>
      </c>
      <c r="E10" s="18">
        <f t="shared" si="1"/>
        <v>120001</v>
      </c>
      <c r="F10" s="18">
        <f t="shared" si="2"/>
        <v>130000</v>
      </c>
    </row>
    <row r="11" spans="1:6" x14ac:dyDescent="0.2">
      <c r="A11" s="17">
        <f t="shared" si="3"/>
        <v>120001</v>
      </c>
      <c r="B11" s="17">
        <v>130000</v>
      </c>
      <c r="C11" s="18">
        <f t="shared" si="0"/>
        <v>7.8999999999999995</v>
      </c>
      <c r="D11" s="18">
        <v>9.1999999999999993</v>
      </c>
      <c r="E11" s="18">
        <f t="shared" si="1"/>
        <v>130001</v>
      </c>
      <c r="F11" s="18">
        <f t="shared" si="2"/>
        <v>140000</v>
      </c>
    </row>
    <row r="12" spans="1:6" x14ac:dyDescent="0.2">
      <c r="A12" s="17">
        <f t="shared" si="3"/>
        <v>130001</v>
      </c>
      <c r="B12" s="17">
        <v>140000</v>
      </c>
      <c r="C12" s="18">
        <f t="shared" si="0"/>
        <v>8.6999999999999993</v>
      </c>
      <c r="D12" s="18">
        <v>10</v>
      </c>
      <c r="E12" s="18">
        <f t="shared" si="1"/>
        <v>140001</v>
      </c>
      <c r="F12" s="18">
        <f t="shared" si="2"/>
        <v>150000</v>
      </c>
    </row>
    <row r="13" spans="1:6" x14ac:dyDescent="0.2">
      <c r="A13" s="17">
        <f t="shared" si="3"/>
        <v>140001</v>
      </c>
      <c r="B13" s="17">
        <v>150000</v>
      </c>
      <c r="C13" s="18">
        <f t="shared" si="0"/>
        <v>9.5</v>
      </c>
      <c r="D13" s="18">
        <v>10.8</v>
      </c>
      <c r="E13" s="18">
        <f t="shared" si="1"/>
        <v>150001</v>
      </c>
      <c r="F13" s="18">
        <f t="shared" si="2"/>
        <v>10000000</v>
      </c>
    </row>
    <row r="14" spans="1:6" x14ac:dyDescent="0.2">
      <c r="A14" s="17">
        <f t="shared" si="3"/>
        <v>150001</v>
      </c>
      <c r="B14" s="17">
        <v>10000000</v>
      </c>
      <c r="C14" s="18">
        <f t="shared" si="0"/>
        <v>10.399999999999999</v>
      </c>
      <c r="D14" s="18">
        <v>11.7</v>
      </c>
      <c r="E14" s="18">
        <f t="shared" si="1"/>
        <v>0</v>
      </c>
      <c r="F14" s="18">
        <f t="shared" si="2"/>
        <v>0</v>
      </c>
    </row>
    <row r="15" spans="1:6" x14ac:dyDescent="0.2">
      <c r="A15" s="17"/>
      <c r="B15" s="17"/>
      <c r="C15" s="18"/>
      <c r="D15" s="18"/>
      <c r="E15" s="18"/>
      <c r="F15" s="18"/>
    </row>
    <row r="16" spans="1:6" x14ac:dyDescent="0.2">
      <c r="A16" s="17"/>
      <c r="B16" s="17"/>
      <c r="C16" s="18"/>
      <c r="D16" s="18"/>
      <c r="E16" s="18"/>
      <c r="F16" s="18"/>
    </row>
    <row r="17" spans="5:6" x14ac:dyDescent="0.2">
      <c r="E17" s="18"/>
      <c r="F17" s="18"/>
    </row>
  </sheetData>
  <sheetProtection algorithmName="SHA-512" hashValue="1ybsC2XpOKhJ6RmVxvct8ZNt0qpKk5TWJr2KpBBTAE/6gJtpln6DoIu3omoTZcX6I0RWYMGwae7GZKGjORlfKw==" saltValue="fN7zScOJhSCSUYVwOu4ej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Subventionsgesuch KITA</vt:lpstr>
      <vt:lpstr>Tarife</vt:lpstr>
      <vt:lpstr>'Subventionsgesuch KITA'!Druckbereich</vt:lpstr>
    </vt:vector>
  </TitlesOfParts>
  <Company>EPFL, CH-1015 Lausanne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Association mamans de jour</dc:creator>
  <cp:lastModifiedBy>Nadine Gross</cp:lastModifiedBy>
  <cp:lastPrinted>2024-08-21T09:57:38Z</cp:lastPrinted>
  <dcterms:created xsi:type="dcterms:W3CDTF">1999-11-16T12:08:08Z</dcterms:created>
  <dcterms:modified xsi:type="dcterms:W3CDTF">2024-11-05T09:55:02Z</dcterms:modified>
</cp:coreProperties>
</file>